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egoem\OneDrive\İş masası\"/>
    </mc:Choice>
  </mc:AlternateContent>
  <xr:revisionPtr revIDLastSave="0" documentId="13_ncr:1_{829C80F8-0473-47DB-B7C8-0E5C8F3141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E4" i="1"/>
  <c r="E5" i="1"/>
  <c r="E3" i="1"/>
  <c r="E2" i="1"/>
  <c r="E1" i="1"/>
  <c r="B19" i="1"/>
  <c r="B18" i="1"/>
  <c r="B10" i="1"/>
  <c r="B17" i="1" l="1"/>
  <c r="O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1" i="1"/>
  <c r="D16" i="1"/>
  <c r="B13" i="1"/>
  <c r="B14" i="1" s="1"/>
  <c r="D14" i="1" l="1"/>
  <c r="D15" i="1"/>
  <c r="B15" i="1"/>
  <c r="E6" i="1" l="1"/>
  <c r="E7" i="1"/>
</calcChain>
</file>

<file path=xl/sharedStrings.xml><?xml version="1.0" encoding="utf-8"?>
<sst xmlns="http://schemas.openxmlformats.org/spreadsheetml/2006/main" count="248" uniqueCount="57">
  <si>
    <t>O-16.03c</t>
  </si>
  <si>
    <t>O-17.03c</t>
  </si>
  <si>
    <t>H-1.03c</t>
  </si>
  <si>
    <t>H-2.03c</t>
  </si>
  <si>
    <t>B-10.03c</t>
  </si>
  <si>
    <t>B-11.03c</t>
  </si>
  <si>
    <t>[&lt;Isotope(Z=1</t>
  </si>
  <si>
    <t xml:space="preserve"> A=1</t>
  </si>
  <si>
    <t xml:space="preserve"> &lt;Isotope(Z=1</t>
  </si>
  <si>
    <t xml:space="preserve"> A=2</t>
  </si>
  <si>
    <t xml:space="preserve"> A=3</t>
  </si>
  <si>
    <t xml:space="preserve"> A=4</t>
  </si>
  <si>
    <t xml:space="preserve"> A=5</t>
  </si>
  <si>
    <t xml:space="preserve"> A=6</t>
  </si>
  <si>
    <t xml:space="preserve"> A=7</t>
  </si>
  <si>
    <t>[&lt;Isotope(Z=8</t>
  </si>
  <si>
    <t xml:space="preserve"> A=11</t>
  </si>
  <si>
    <t xml:space="preserve"> &lt;Isotope(Z=8</t>
  </si>
  <si>
    <t xml:space="preserve"> A=12</t>
  </si>
  <si>
    <t xml:space="preserve"> A=13</t>
  </si>
  <si>
    <t xml:space="preserve"> A=14</t>
  </si>
  <si>
    <t xml:space="preserve"> A=15</t>
  </si>
  <si>
    <t xml:space="preserve"> A=16</t>
  </si>
  <si>
    <t xml:space="preserve"> A=17</t>
  </si>
  <si>
    <t xml:space="preserve"> A=18</t>
  </si>
  <si>
    <t xml:space="preserve"> A=19</t>
  </si>
  <si>
    <t xml:space="preserve"> A=20</t>
  </si>
  <si>
    <t xml:space="preserve"> A=21</t>
  </si>
  <si>
    <t xml:space="preserve"> A=22</t>
  </si>
  <si>
    <t xml:space="preserve"> A=23</t>
  </si>
  <si>
    <t xml:space="preserve"> A=24</t>
  </si>
  <si>
    <t xml:space="preserve"> A=25</t>
  </si>
  <si>
    <t xml:space="preserve"> A=26</t>
  </si>
  <si>
    <t xml:space="preserve"> A=27</t>
  </si>
  <si>
    <t xml:space="preserve"> A=28</t>
  </si>
  <si>
    <t>[&lt;Isotope(Z=5</t>
  </si>
  <si>
    <t xml:space="preserve"> &lt;Isotope(Z=5</t>
  </si>
  <si>
    <t xml:space="preserve"> A=8</t>
  </si>
  <si>
    <t xml:space="preserve"> A=9</t>
  </si>
  <si>
    <t xml:space="preserve"> A=10</t>
  </si>
  <si>
    <t>H</t>
  </si>
  <si>
    <t>O</t>
  </si>
  <si>
    <t>B</t>
  </si>
  <si>
    <t>H2O</t>
  </si>
  <si>
    <t>H3BO3</t>
  </si>
  <si>
    <t>Density</t>
  </si>
  <si>
    <t>Mass</t>
  </si>
  <si>
    <t xml:space="preserve"> 1 barn =&gt;(cm^2)</t>
  </si>
  <si>
    <t>N_avagadro</t>
  </si>
  <si>
    <t xml:space="preserve"> mass</t>
  </si>
  <si>
    <t xml:space="preserve"> abundance</t>
  </si>
  <si>
    <t>None)&gt;</t>
  </si>
  <si>
    <t>None)&gt;]</t>
  </si>
  <si>
    <t>B2​O3</t>
  </si>
  <si>
    <t>O-18.03c</t>
  </si>
  <si>
    <t>Serpent Data</t>
  </si>
  <si>
    <t>Calculate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</si>
</sst>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0"/>
      <color theme="1"/>
      <name val="Var(--jp-code-font-family)"/>
    </font>
    <font>
      <b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1" fontId="0" fillId="0" borderId="0" xfId="0" applyNumberFormat="1"/>
    <xf numFmtId="0" fontId="1" fillId="0" borderId="0" xfId="0" applyFont="1" applyAlignment="1">
      <alignment horizontal="left" vertical="center"/>
    </xf>
    <xf numFmtId="0" fontId="0" fillId="2" borderId="0" xfId="0" applyFill="1"/>
    <xf numFmtId="0" fontId="0" fillId="0" borderId="0" xfId="0" applyAlignment="1">
      <alignment horizontal="center"/>
    </xf>
    <xf numFmtId="0" fontId="2" fillId="3" borderId="1" xfId="0" applyFont="1" applyFill="1" applyBorder="1"/>
    <xf numFmtId="11" fontId="2" fillId="0" borderId="1" xfId="0" applyNumberFormat="1" applyFont="1" applyBorder="1"/>
    <xf numFmtId="0" fontId="0" fillId="0" borderId="0" xfId="0" applyAlignment="1">
      <alignment horizontal="right"/>
    </xf>
    <xf numFmtId="0" fontId="0" fillId="0" borderId="0" xfId="0" applyNumberFormat="1"/>
    <xf numFmtId="0" fontId="0" fillId="0" borderId="0" xfId="0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1"/>
  <sheetViews>
    <sheetView tabSelected="1" workbookViewId="0">
      <selection activeCell="E7" sqref="E7"/>
    </sheetView>
  </sheetViews>
  <sheetFormatPr defaultRowHeight="15"/>
  <cols>
    <col min="2" max="2" width="8.42578125" bestFit="1" customWidth="1"/>
    <col min="5" max="5" width="15.42578125" bestFit="1" customWidth="1"/>
    <col min="6" max="6" width="11.42578125" bestFit="1" customWidth="1"/>
    <col min="9" max="9" width="12.42578125" bestFit="1" customWidth="1"/>
    <col min="11" max="11" width="5.85546875" bestFit="1" customWidth="1"/>
    <col min="13" max="13" width="11.140625" bestFit="1" customWidth="1"/>
  </cols>
  <sheetData>
    <row r="1" spans="1:15">
      <c r="A1" t="s">
        <v>0</v>
      </c>
      <c r="B1" s="1">
        <v>0.33238479999999998</v>
      </c>
      <c r="D1" t="s">
        <v>0</v>
      </c>
      <c r="E1" s="1">
        <f>O13*B15</f>
        <v>3.3130199159824326E-2</v>
      </c>
      <c r="H1" t="s">
        <v>40</v>
      </c>
      <c r="I1" s="2" t="s">
        <v>6</v>
      </c>
      <c r="J1" t="s">
        <v>7</v>
      </c>
      <c r="K1" s="3" t="s">
        <v>49</v>
      </c>
      <c r="L1">
        <v>1.0078250318999999</v>
      </c>
      <c r="M1" s="3" t="s">
        <v>50</v>
      </c>
      <c r="N1">
        <v>99.986000000000004</v>
      </c>
      <c r="O1">
        <f>N1/100</f>
        <v>0.99986000000000008</v>
      </c>
    </row>
    <row r="2" spans="1:15">
      <c r="A2" t="s">
        <v>1</v>
      </c>
      <c r="B2" s="1">
        <v>1.2661390000000001E-4</v>
      </c>
      <c r="D2" t="s">
        <v>1</v>
      </c>
      <c r="E2" s="1">
        <f>O14*B15</f>
        <v>1.2752602723909925E-5</v>
      </c>
      <c r="I2" s="2" t="s">
        <v>8</v>
      </c>
      <c r="J2" t="s">
        <v>9</v>
      </c>
      <c r="K2" s="3" t="s">
        <v>49</v>
      </c>
      <c r="L2">
        <v>2.0141017778400001</v>
      </c>
      <c r="M2" s="3" t="s">
        <v>50</v>
      </c>
      <c r="N2">
        <v>1.4999999999999999E-2</v>
      </c>
      <c r="O2">
        <f t="shared" ref="O2:O41" si="0">N2/100</f>
        <v>1.4999999999999999E-4</v>
      </c>
    </row>
    <row r="3" spans="1:15">
      <c r="A3" t="s">
        <v>54</v>
      </c>
      <c r="B3" s="1">
        <v>6.830486E-4</v>
      </c>
      <c r="D3" t="s">
        <v>54</v>
      </c>
      <c r="E3" s="1">
        <f>O15*B15</f>
        <v>6.6419805853697536E-5</v>
      </c>
      <c r="I3" s="2" t="s">
        <v>8</v>
      </c>
      <c r="J3" t="s">
        <v>10</v>
      </c>
      <c r="K3" t="s">
        <v>49</v>
      </c>
      <c r="L3">
        <v>3.0160492813199999</v>
      </c>
      <c r="M3" t="s">
        <v>50</v>
      </c>
      <c r="N3" t="s">
        <v>51</v>
      </c>
      <c r="O3" t="e">
        <f t="shared" si="0"/>
        <v>#VALUE!</v>
      </c>
    </row>
    <row r="4" spans="1:15">
      <c r="A4" t="s">
        <v>2</v>
      </c>
      <c r="B4" s="1">
        <v>0.66631220000000002</v>
      </c>
      <c r="D4" t="s">
        <v>2</v>
      </c>
      <c r="E4" s="1">
        <f>B14*O1</f>
        <v>6.641050708087802E-2</v>
      </c>
      <c r="I4" s="2" t="s">
        <v>8</v>
      </c>
      <c r="J4" t="s">
        <v>11</v>
      </c>
      <c r="K4" t="s">
        <v>49</v>
      </c>
      <c r="L4">
        <v>4.0263999999999998</v>
      </c>
      <c r="M4" t="s">
        <v>50</v>
      </c>
      <c r="N4" t="s">
        <v>51</v>
      </c>
      <c r="O4" t="e">
        <f t="shared" si="0"/>
        <v>#VALUE!</v>
      </c>
    </row>
    <row r="5" spans="1:15">
      <c r="A5" t="s">
        <v>3</v>
      </c>
      <c r="B5" s="1">
        <v>7.6634719999999995E-5</v>
      </c>
      <c r="D5" t="s">
        <v>3</v>
      </c>
      <c r="E5" s="1">
        <f>O2*B14</f>
        <v>9.9629708780546283E-6</v>
      </c>
      <c r="I5" s="2" t="s">
        <v>8</v>
      </c>
      <c r="J5" t="s">
        <v>12</v>
      </c>
      <c r="K5" t="s">
        <v>49</v>
      </c>
      <c r="L5">
        <v>5.03531</v>
      </c>
      <c r="M5" t="s">
        <v>50</v>
      </c>
      <c r="N5" t="s">
        <v>51</v>
      </c>
      <c r="O5" t="e">
        <f t="shared" si="0"/>
        <v>#VALUE!</v>
      </c>
    </row>
    <row r="6" spans="1:15">
      <c r="A6" t="s">
        <v>4</v>
      </c>
      <c r="B6" s="1">
        <v>8.2930269999999999E-5</v>
      </c>
      <c r="D6" t="s">
        <v>4</v>
      </c>
      <c r="E6" s="1">
        <f>O30*D15</f>
        <v>8.189028677150785E-6</v>
      </c>
      <c r="I6" s="2" t="s">
        <v>8</v>
      </c>
      <c r="J6" t="s">
        <v>13</v>
      </c>
      <c r="K6" t="s">
        <v>49</v>
      </c>
      <c r="L6">
        <v>6.0449999999999999</v>
      </c>
      <c r="M6" t="s">
        <v>50</v>
      </c>
      <c r="N6" t="s">
        <v>51</v>
      </c>
      <c r="O6" t="e">
        <f t="shared" si="0"/>
        <v>#VALUE!</v>
      </c>
    </row>
    <row r="7" spans="1:15">
      <c r="A7" t="s">
        <v>5</v>
      </c>
      <c r="B7" s="1">
        <v>3.3380470000000001E-4</v>
      </c>
      <c r="D7" t="s">
        <v>5</v>
      </c>
      <c r="E7" s="1">
        <f>O31*D15</f>
        <v>3.3549949121184085E-5</v>
      </c>
      <c r="I7" s="2" t="s">
        <v>8</v>
      </c>
      <c r="J7" t="s">
        <v>14</v>
      </c>
      <c r="K7" t="s">
        <v>49</v>
      </c>
      <c r="L7">
        <v>7.0529999999999999</v>
      </c>
      <c r="M7" t="s">
        <v>50</v>
      </c>
      <c r="N7" t="s">
        <v>52</v>
      </c>
      <c r="O7" t="e">
        <f t="shared" si="0"/>
        <v>#VALUE!</v>
      </c>
    </row>
    <row r="8" spans="1:15">
      <c r="H8" t="s">
        <v>41</v>
      </c>
      <c r="I8" s="2" t="s">
        <v>15</v>
      </c>
      <c r="J8" t="s">
        <v>16</v>
      </c>
      <c r="K8" t="s">
        <v>49</v>
      </c>
      <c r="L8">
        <v>11.05125</v>
      </c>
      <c r="M8" t="s">
        <v>50</v>
      </c>
      <c r="N8" t="s">
        <v>51</v>
      </c>
      <c r="O8" t="e">
        <f t="shared" si="0"/>
        <v>#VALUE!</v>
      </c>
    </row>
    <row r="9" spans="1:15">
      <c r="C9" t="s">
        <v>45</v>
      </c>
      <c r="D9" t="s">
        <v>46</v>
      </c>
      <c r="E9" s="5" t="s">
        <v>47</v>
      </c>
      <c r="F9" s="5" t="s">
        <v>48</v>
      </c>
      <c r="I9" s="2" t="s">
        <v>17</v>
      </c>
      <c r="J9" t="s">
        <v>18</v>
      </c>
      <c r="K9" t="s">
        <v>49</v>
      </c>
      <c r="L9">
        <v>12.034369999999999</v>
      </c>
      <c r="M9" t="s">
        <v>50</v>
      </c>
      <c r="N9" t="s">
        <v>51</v>
      </c>
      <c r="O9" t="e">
        <f t="shared" si="0"/>
        <v>#VALUE!</v>
      </c>
    </row>
    <row r="10" spans="1:15">
      <c r="A10" t="s">
        <v>43</v>
      </c>
      <c r="B10" s="1">
        <f>1-B12</f>
        <v>0.99924999999999997</v>
      </c>
      <c r="C10">
        <v>0.99350000000000005</v>
      </c>
      <c r="D10">
        <v>18.015280000000001</v>
      </c>
      <c r="E10" s="6">
        <v>9.9999999999999992E-25</v>
      </c>
      <c r="F10" s="6">
        <v>6.0220000000000003E+23</v>
      </c>
      <c r="I10" s="2" t="s">
        <v>17</v>
      </c>
      <c r="J10" t="s">
        <v>19</v>
      </c>
      <c r="K10" t="s">
        <v>49</v>
      </c>
      <c r="L10">
        <v>13.02482</v>
      </c>
      <c r="M10" t="s">
        <v>50</v>
      </c>
      <c r="N10" t="s">
        <v>51</v>
      </c>
      <c r="O10" t="e">
        <f t="shared" si="0"/>
        <v>#VALUE!</v>
      </c>
    </row>
    <row r="11" spans="1:15">
      <c r="A11" t="s">
        <v>44</v>
      </c>
      <c r="C11">
        <v>7.5000000000000002E-4</v>
      </c>
      <c r="D11" s="4">
        <v>61.83</v>
      </c>
      <c r="I11" s="2" t="s">
        <v>17</v>
      </c>
      <c r="J11" t="s">
        <v>20</v>
      </c>
      <c r="K11" t="s">
        <v>49</v>
      </c>
      <c r="L11">
        <v>14.008596710000001</v>
      </c>
      <c r="M11" t="s">
        <v>50</v>
      </c>
      <c r="N11" t="s">
        <v>51</v>
      </c>
      <c r="O11" t="e">
        <f t="shared" si="0"/>
        <v>#VALUE!</v>
      </c>
    </row>
    <row r="12" spans="1:15">
      <c r="A12" t="s">
        <v>53</v>
      </c>
      <c r="B12">
        <v>7.5000000000000002E-4</v>
      </c>
      <c r="C12" s="9">
        <v>2.46</v>
      </c>
      <c r="D12" s="7">
        <v>69.618200000000002</v>
      </c>
      <c r="I12" s="2" t="s">
        <v>17</v>
      </c>
      <c r="J12" t="s">
        <v>21</v>
      </c>
      <c r="K12" t="s">
        <v>49</v>
      </c>
      <c r="L12">
        <v>15.003065599999999</v>
      </c>
      <c r="M12" t="s">
        <v>50</v>
      </c>
      <c r="N12" t="s">
        <v>51</v>
      </c>
      <c r="O12" t="e">
        <f t="shared" si="0"/>
        <v>#VALUE!</v>
      </c>
    </row>
    <row r="13" spans="1:15">
      <c r="A13" t="s">
        <v>43</v>
      </c>
      <c r="B13" s="1">
        <f>(C10*F10/D10)*E10</f>
        <v>3.3209902926848764E-2</v>
      </c>
      <c r="C13" t="s">
        <v>44</v>
      </c>
      <c r="D13" s="1">
        <f>(C11*F10/10.81)*E10</f>
        <v>4.1780758556891762E-5</v>
      </c>
      <c r="F13" s="8"/>
      <c r="I13" s="2" t="s">
        <v>17</v>
      </c>
      <c r="J13" t="s">
        <v>22</v>
      </c>
      <c r="K13" s="3" t="s">
        <v>49</v>
      </c>
      <c r="L13">
        <v>15.994914619299999</v>
      </c>
      <c r="M13" s="3" t="s">
        <v>50</v>
      </c>
      <c r="N13">
        <v>99.76</v>
      </c>
      <c r="O13">
        <f t="shared" si="0"/>
        <v>0.99760000000000004</v>
      </c>
    </row>
    <row r="14" spans="1:15">
      <c r="A14" t="s">
        <v>40</v>
      </c>
      <c r="B14" s="1">
        <f>2*B13</f>
        <v>6.6419805853697528E-2</v>
      </c>
      <c r="C14" t="s">
        <v>40</v>
      </c>
      <c r="D14" s="1">
        <f>3*D13</f>
        <v>1.2534227567067527E-4</v>
      </c>
      <c r="I14" s="2" t="s">
        <v>17</v>
      </c>
      <c r="J14" t="s">
        <v>23</v>
      </c>
      <c r="K14" s="3" t="s">
        <v>49</v>
      </c>
      <c r="L14">
        <v>16.999131755899999</v>
      </c>
      <c r="M14" s="3" t="s">
        <v>50</v>
      </c>
      <c r="N14">
        <v>3.8399999999999997E-2</v>
      </c>
      <c r="O14">
        <f t="shared" si="0"/>
        <v>3.8399999999999996E-4</v>
      </c>
    </row>
    <row r="15" spans="1:15">
      <c r="A15" t="s">
        <v>41</v>
      </c>
      <c r="B15" s="1">
        <f>1*B13</f>
        <v>3.3209902926848764E-2</v>
      </c>
      <c r="C15" t="s">
        <v>42</v>
      </c>
      <c r="D15" s="1">
        <f>1*D13</f>
        <v>4.1780758556891762E-5</v>
      </c>
      <c r="I15" s="2" t="s">
        <v>17</v>
      </c>
      <c r="J15" t="s">
        <v>24</v>
      </c>
      <c r="K15" s="3" t="s">
        <v>49</v>
      </c>
      <c r="L15">
        <v>17.999159612100001</v>
      </c>
      <c r="M15" s="3" t="s">
        <v>50</v>
      </c>
      <c r="N15">
        <v>0.2</v>
      </c>
      <c r="O15">
        <f t="shared" si="0"/>
        <v>2E-3</v>
      </c>
    </row>
    <row r="16" spans="1:15">
      <c r="C16" t="s">
        <v>41</v>
      </c>
      <c r="D16" s="1">
        <f>3*D13</f>
        <v>1.2534227567067527E-4</v>
      </c>
      <c r="I16" s="2" t="s">
        <v>17</v>
      </c>
      <c r="J16" t="s">
        <v>25</v>
      </c>
      <c r="K16" t="s">
        <v>49</v>
      </c>
      <c r="L16">
        <v>19.003578000000001</v>
      </c>
      <c r="M16" t="s">
        <v>50</v>
      </c>
      <c r="N16" t="s">
        <v>51</v>
      </c>
      <c r="O16" t="e">
        <f t="shared" si="0"/>
        <v>#VALUE!</v>
      </c>
    </row>
    <row r="17" spans="1:15">
      <c r="A17" t="s">
        <v>53</v>
      </c>
      <c r="B17" s="1">
        <f>E10*C12*F10/D12</f>
        <v>2.1279090812459957E-2</v>
      </c>
      <c r="I17" s="2" t="s">
        <v>17</v>
      </c>
      <c r="J17" t="s">
        <v>26</v>
      </c>
      <c r="K17" t="s">
        <v>49</v>
      </c>
      <c r="L17">
        <v>20.004075400000001</v>
      </c>
      <c r="M17" t="s">
        <v>50</v>
      </c>
      <c r="N17" t="s">
        <v>51</v>
      </c>
      <c r="O17" t="e">
        <f t="shared" si="0"/>
        <v>#VALUE!</v>
      </c>
    </row>
    <row r="18" spans="1:15">
      <c r="A18" t="s">
        <v>42</v>
      </c>
      <c r="B18" s="1">
        <f>B17*2</f>
        <v>4.2558181624919915E-2</v>
      </c>
      <c r="I18" s="2" t="s">
        <v>17</v>
      </c>
      <c r="J18" t="s">
        <v>27</v>
      </c>
      <c r="K18" t="s">
        <v>49</v>
      </c>
      <c r="L18">
        <v>21.008649999999999</v>
      </c>
      <c r="M18" t="s">
        <v>50</v>
      </c>
      <c r="N18" t="s">
        <v>51</v>
      </c>
      <c r="O18" t="e">
        <f t="shared" si="0"/>
        <v>#VALUE!</v>
      </c>
    </row>
    <row r="19" spans="1:15">
      <c r="A19" t="s">
        <v>41</v>
      </c>
      <c r="B19" s="1">
        <f>3*B17</f>
        <v>6.3837272437379869E-2</v>
      </c>
      <c r="I19" s="2" t="s">
        <v>17</v>
      </c>
      <c r="J19" t="s">
        <v>28</v>
      </c>
      <c r="K19" t="s">
        <v>49</v>
      </c>
      <c r="L19">
        <v>22.009969999999999</v>
      </c>
      <c r="M19" t="s">
        <v>50</v>
      </c>
      <c r="N19" t="s">
        <v>51</v>
      </c>
      <c r="O19" t="e">
        <f t="shared" si="0"/>
        <v>#VALUE!</v>
      </c>
    </row>
    <row r="20" spans="1:15">
      <c r="D20">
        <v>0.99924999999999997</v>
      </c>
      <c r="I20" s="2" t="s">
        <v>17</v>
      </c>
      <c r="J20" t="s">
        <v>29</v>
      </c>
      <c r="K20" t="s">
        <v>49</v>
      </c>
      <c r="L20">
        <v>23.015699999999999</v>
      </c>
      <c r="M20" t="s">
        <v>50</v>
      </c>
      <c r="N20" t="s">
        <v>51</v>
      </c>
      <c r="O20" t="e">
        <f t="shared" si="0"/>
        <v>#VALUE!</v>
      </c>
    </row>
    <row r="21" spans="1:15">
      <c r="I21" s="2" t="s">
        <v>17</v>
      </c>
      <c r="J21" t="s">
        <v>30</v>
      </c>
      <c r="K21" t="s">
        <v>49</v>
      </c>
      <c r="L21">
        <v>24.0199</v>
      </c>
      <c r="M21" t="s">
        <v>50</v>
      </c>
      <c r="N21" t="s">
        <v>51</v>
      </c>
      <c r="O21" t="e">
        <f t="shared" si="0"/>
        <v>#VALUE!</v>
      </c>
    </row>
    <row r="22" spans="1:15">
      <c r="I22" s="2" t="s">
        <v>17</v>
      </c>
      <c r="J22" t="s">
        <v>31</v>
      </c>
      <c r="K22" t="s">
        <v>49</v>
      </c>
      <c r="L22">
        <v>25.029299999999999</v>
      </c>
      <c r="M22" t="s">
        <v>50</v>
      </c>
      <c r="N22" t="s">
        <v>51</v>
      </c>
      <c r="O22" t="e">
        <f t="shared" si="0"/>
        <v>#VALUE!</v>
      </c>
    </row>
    <row r="23" spans="1:15">
      <c r="I23" s="2" t="s">
        <v>17</v>
      </c>
      <c r="J23" t="s">
        <v>32</v>
      </c>
      <c r="K23" t="s">
        <v>49</v>
      </c>
      <c r="L23">
        <v>26.037199999999999</v>
      </c>
      <c r="M23" t="s">
        <v>50</v>
      </c>
      <c r="N23" t="s">
        <v>51</v>
      </c>
      <c r="O23" t="e">
        <f t="shared" si="0"/>
        <v>#VALUE!</v>
      </c>
    </row>
    <row r="24" spans="1:15">
      <c r="I24" s="2" t="s">
        <v>17</v>
      </c>
      <c r="J24" t="s">
        <v>33</v>
      </c>
      <c r="K24" t="s">
        <v>49</v>
      </c>
      <c r="L24">
        <v>27.047999999999998</v>
      </c>
      <c r="M24" t="s">
        <v>50</v>
      </c>
      <c r="N24" t="s">
        <v>51</v>
      </c>
      <c r="O24" t="e">
        <f t="shared" si="0"/>
        <v>#VALUE!</v>
      </c>
    </row>
    <row r="25" spans="1:15">
      <c r="I25" s="2" t="s">
        <v>17</v>
      </c>
      <c r="J25" t="s">
        <v>34</v>
      </c>
      <c r="K25" t="s">
        <v>49</v>
      </c>
      <c r="L25">
        <v>28.055900000000001</v>
      </c>
      <c r="M25" t="s">
        <v>50</v>
      </c>
      <c r="N25" t="s">
        <v>52</v>
      </c>
      <c r="O25" t="e">
        <f t="shared" si="0"/>
        <v>#VALUE!</v>
      </c>
    </row>
    <row r="26" spans="1:15">
      <c r="H26" t="s">
        <v>42</v>
      </c>
      <c r="I26" s="2" t="s">
        <v>35</v>
      </c>
      <c r="J26" t="s">
        <v>13</v>
      </c>
      <c r="K26" t="s">
        <v>49</v>
      </c>
      <c r="L26">
        <v>6.0510000000000002</v>
      </c>
      <c r="M26" t="s">
        <v>50</v>
      </c>
      <c r="N26" t="s">
        <v>51</v>
      </c>
      <c r="O26" t="e">
        <f t="shared" si="0"/>
        <v>#VALUE!</v>
      </c>
    </row>
    <row r="27" spans="1:15">
      <c r="I27" s="2" t="s">
        <v>36</v>
      </c>
      <c r="J27" t="s">
        <v>14</v>
      </c>
      <c r="K27" t="s">
        <v>49</v>
      </c>
      <c r="L27">
        <v>7.0297099999999997</v>
      </c>
      <c r="M27" t="s">
        <v>50</v>
      </c>
      <c r="N27" t="s">
        <v>51</v>
      </c>
      <c r="O27" t="e">
        <f t="shared" si="0"/>
        <v>#VALUE!</v>
      </c>
    </row>
    <row r="28" spans="1:15">
      <c r="I28" s="2" t="s">
        <v>36</v>
      </c>
      <c r="J28" t="s">
        <v>37</v>
      </c>
      <c r="K28" t="s">
        <v>49</v>
      </c>
      <c r="L28">
        <v>8.0246069999999996</v>
      </c>
      <c r="M28" t="s">
        <v>50</v>
      </c>
      <c r="N28" t="s">
        <v>51</v>
      </c>
      <c r="O28" t="e">
        <f t="shared" si="0"/>
        <v>#VALUE!</v>
      </c>
    </row>
    <row r="29" spans="1:15">
      <c r="I29" s="2" t="s">
        <v>36</v>
      </c>
      <c r="J29" t="s">
        <v>38</v>
      </c>
      <c r="K29" t="s">
        <v>49</v>
      </c>
      <c r="L29">
        <v>9.0133296000000005</v>
      </c>
      <c r="M29" t="s">
        <v>50</v>
      </c>
      <c r="N29" t="s">
        <v>51</v>
      </c>
      <c r="O29" t="e">
        <f t="shared" si="0"/>
        <v>#VALUE!</v>
      </c>
    </row>
    <row r="30" spans="1:15">
      <c r="I30" s="2" t="s">
        <v>36</v>
      </c>
      <c r="J30" t="s">
        <v>39</v>
      </c>
      <c r="K30" s="3" t="s">
        <v>49</v>
      </c>
      <c r="L30">
        <v>10.01293686</v>
      </c>
      <c r="M30" s="3" t="s">
        <v>50</v>
      </c>
      <c r="N30">
        <v>19.600000000000001</v>
      </c>
      <c r="O30">
        <f t="shared" si="0"/>
        <v>0.19600000000000001</v>
      </c>
    </row>
    <row r="31" spans="1:15">
      <c r="I31" s="2" t="s">
        <v>36</v>
      </c>
      <c r="J31" t="s">
        <v>16</v>
      </c>
      <c r="K31" s="3" t="s">
        <v>49</v>
      </c>
      <c r="L31">
        <v>11.009305169999999</v>
      </c>
      <c r="M31" s="3" t="s">
        <v>50</v>
      </c>
      <c r="N31">
        <v>80.3</v>
      </c>
      <c r="O31">
        <f t="shared" si="0"/>
        <v>0.80299999999999994</v>
      </c>
    </row>
    <row r="32" spans="1:15">
      <c r="I32" s="2" t="s">
        <v>36</v>
      </c>
      <c r="J32" t="s">
        <v>18</v>
      </c>
      <c r="K32" t="s">
        <v>49</v>
      </c>
      <c r="L32">
        <v>12.014353</v>
      </c>
      <c r="M32" t="s">
        <v>50</v>
      </c>
      <c r="N32" t="s">
        <v>51</v>
      </c>
      <c r="O32" t="e">
        <f t="shared" si="0"/>
        <v>#VALUE!</v>
      </c>
    </row>
    <row r="33" spans="9:15">
      <c r="I33" s="2" t="s">
        <v>36</v>
      </c>
      <c r="J33" t="s">
        <v>19</v>
      </c>
      <c r="K33" t="s">
        <v>49</v>
      </c>
      <c r="L33">
        <v>13.01778</v>
      </c>
      <c r="M33" t="s">
        <v>50</v>
      </c>
      <c r="N33" t="s">
        <v>51</v>
      </c>
      <c r="O33" t="e">
        <f t="shared" si="0"/>
        <v>#VALUE!</v>
      </c>
    </row>
    <row r="34" spans="9:15">
      <c r="I34" s="2" t="s">
        <v>36</v>
      </c>
      <c r="J34" t="s">
        <v>20</v>
      </c>
      <c r="K34" t="s">
        <v>49</v>
      </c>
      <c r="L34">
        <v>14.025399999999999</v>
      </c>
      <c r="M34" t="s">
        <v>50</v>
      </c>
      <c r="N34" t="s">
        <v>51</v>
      </c>
      <c r="O34" t="e">
        <f t="shared" si="0"/>
        <v>#VALUE!</v>
      </c>
    </row>
    <row r="35" spans="9:15">
      <c r="I35" s="2" t="s">
        <v>36</v>
      </c>
      <c r="J35" t="s">
        <v>21</v>
      </c>
      <c r="K35" t="s">
        <v>49</v>
      </c>
      <c r="L35">
        <v>15.031090000000001</v>
      </c>
      <c r="M35" t="s">
        <v>50</v>
      </c>
      <c r="N35" t="s">
        <v>51</v>
      </c>
      <c r="O35" t="e">
        <f t="shared" si="0"/>
        <v>#VALUE!</v>
      </c>
    </row>
    <row r="36" spans="9:15">
      <c r="I36" s="2" t="s">
        <v>36</v>
      </c>
      <c r="J36" t="s">
        <v>22</v>
      </c>
      <c r="K36" t="s">
        <v>49</v>
      </c>
      <c r="L36">
        <v>16.039840000000002</v>
      </c>
      <c r="M36" t="s">
        <v>50</v>
      </c>
      <c r="N36" t="s">
        <v>51</v>
      </c>
      <c r="O36" t="e">
        <f t="shared" si="0"/>
        <v>#VALUE!</v>
      </c>
    </row>
    <row r="37" spans="9:15">
      <c r="I37" s="2" t="s">
        <v>36</v>
      </c>
      <c r="J37" t="s">
        <v>23</v>
      </c>
      <c r="K37" t="s">
        <v>49</v>
      </c>
      <c r="L37">
        <v>17.046900000000001</v>
      </c>
      <c r="M37" t="s">
        <v>50</v>
      </c>
      <c r="N37" t="s">
        <v>51</v>
      </c>
      <c r="O37" t="e">
        <f t="shared" si="0"/>
        <v>#VALUE!</v>
      </c>
    </row>
    <row r="38" spans="9:15">
      <c r="I38" s="2" t="s">
        <v>36</v>
      </c>
      <c r="J38" t="s">
        <v>24</v>
      </c>
      <c r="K38" t="s">
        <v>49</v>
      </c>
      <c r="L38">
        <v>18.055599999999998</v>
      </c>
      <c r="M38" t="s">
        <v>50</v>
      </c>
      <c r="N38" t="s">
        <v>51</v>
      </c>
      <c r="O38" t="e">
        <f t="shared" si="0"/>
        <v>#VALUE!</v>
      </c>
    </row>
    <row r="39" spans="9:15">
      <c r="I39" s="2" t="s">
        <v>36</v>
      </c>
      <c r="J39" t="s">
        <v>25</v>
      </c>
      <c r="K39" t="s">
        <v>49</v>
      </c>
      <c r="L39">
        <v>19.0642</v>
      </c>
      <c r="M39" t="s">
        <v>50</v>
      </c>
      <c r="N39" t="s">
        <v>51</v>
      </c>
      <c r="O39" t="e">
        <f t="shared" si="0"/>
        <v>#VALUE!</v>
      </c>
    </row>
    <row r="40" spans="9:15">
      <c r="I40" s="2" t="s">
        <v>36</v>
      </c>
      <c r="J40" t="s">
        <v>26</v>
      </c>
      <c r="K40" t="s">
        <v>49</v>
      </c>
      <c r="L40">
        <v>20.0745</v>
      </c>
      <c r="M40" t="s">
        <v>50</v>
      </c>
      <c r="N40" t="s">
        <v>51</v>
      </c>
      <c r="O40" t="e">
        <f t="shared" si="0"/>
        <v>#VALUE!</v>
      </c>
    </row>
    <row r="41" spans="9:15">
      <c r="I41" s="2" t="s">
        <v>36</v>
      </c>
      <c r="J41" t="s">
        <v>27</v>
      </c>
      <c r="K41" t="s">
        <v>49</v>
      </c>
      <c r="L41">
        <v>21.084099999999999</v>
      </c>
      <c r="M41" t="s">
        <v>50</v>
      </c>
      <c r="N41" t="s">
        <v>52</v>
      </c>
      <c r="O41" t="e">
        <f t="shared" si="0"/>
        <v>#VALUE!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74232-5CE6-405D-9233-2564DAA6A9AD}">
  <dimension ref="A2:E9"/>
  <sheetViews>
    <sheetView workbookViewId="0">
      <selection activeCell="A2" sqref="A2:E9"/>
    </sheetView>
  </sheetViews>
  <sheetFormatPr defaultRowHeight="15"/>
  <sheetData>
    <row r="2" spans="1:5">
      <c r="A2" t="s">
        <v>55</v>
      </c>
      <c r="D2" t="s">
        <v>56</v>
      </c>
    </row>
    <row r="3" spans="1:5">
      <c r="A3" t="s">
        <v>0</v>
      </c>
      <c r="B3" s="1">
        <v>0.33238479999999998</v>
      </c>
      <c r="D3" t="s">
        <v>0</v>
      </c>
      <c r="E3" s="1">
        <v>3.3130199159824326E-2</v>
      </c>
    </row>
    <row r="4" spans="1:5">
      <c r="A4" t="s">
        <v>1</v>
      </c>
      <c r="B4" s="1">
        <v>1.2661390000000001E-4</v>
      </c>
      <c r="D4" t="s">
        <v>1</v>
      </c>
      <c r="E4" s="1">
        <v>1.2752602723909925E-5</v>
      </c>
    </row>
    <row r="5" spans="1:5">
      <c r="A5" t="s">
        <v>54</v>
      </c>
      <c r="B5" s="1">
        <v>6.830486E-4</v>
      </c>
      <c r="D5" t="s">
        <v>54</v>
      </c>
      <c r="E5" s="1">
        <v>6.6419805853697536E-5</v>
      </c>
    </row>
    <row r="6" spans="1:5">
      <c r="A6" t="s">
        <v>2</v>
      </c>
      <c r="B6" s="1">
        <v>0.66631220000000002</v>
      </c>
      <c r="D6" t="s">
        <v>2</v>
      </c>
      <c r="E6" s="1">
        <v>6.641050708087802E-2</v>
      </c>
    </row>
    <row r="7" spans="1:5">
      <c r="A7" t="s">
        <v>3</v>
      </c>
      <c r="B7" s="1">
        <v>7.6634719999999995E-5</v>
      </c>
      <c r="D7" t="s">
        <v>3</v>
      </c>
      <c r="E7" s="1">
        <v>9.9629708780546283E-6</v>
      </c>
    </row>
    <row r="8" spans="1:5">
      <c r="A8" t="s">
        <v>4</v>
      </c>
      <c r="B8" s="1">
        <v>8.2930269999999999E-5</v>
      </c>
      <c r="D8" t="s">
        <v>4</v>
      </c>
      <c r="E8" s="1">
        <v>8.189028677150785E-6</v>
      </c>
    </row>
    <row r="9" spans="1:5">
      <c r="A9" t="s">
        <v>5</v>
      </c>
      <c r="B9" s="1">
        <v>3.3380470000000001E-4</v>
      </c>
      <c r="D9" t="s">
        <v>5</v>
      </c>
      <c r="E9" s="1">
        <v>3.3549949121184085E-5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 memmedzade</dc:creator>
  <cp:lastModifiedBy>emil memmedzade</cp:lastModifiedBy>
  <dcterms:created xsi:type="dcterms:W3CDTF">2015-06-05T18:17:20Z</dcterms:created>
  <dcterms:modified xsi:type="dcterms:W3CDTF">2025-01-31T12:54:05Z</dcterms:modified>
</cp:coreProperties>
</file>