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c\Documents\University Studies\3rd Year\Physics\Physics laboratory\"/>
    </mc:Choice>
  </mc:AlternateContent>
  <bookViews>
    <workbookView xWindow="0" yWindow="0" windowWidth="23040" windowHeight="8535" xr2:uid="{9E7F19D6-5F39-4B4B-98D4-8C3376932D57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5" i="1" l="1"/>
  <c r="AK6" i="1"/>
  <c r="AK7" i="1"/>
  <c r="AK8" i="1"/>
  <c r="AK13" i="1"/>
  <c r="AK14" i="1"/>
  <c r="AK15" i="1"/>
  <c r="AK16" i="1"/>
  <c r="AK4" i="1"/>
  <c r="AJ5" i="1"/>
  <c r="AJ6" i="1"/>
  <c r="AJ7" i="1"/>
  <c r="AJ8" i="1"/>
  <c r="AJ13" i="1"/>
  <c r="AJ14" i="1"/>
  <c r="AJ15" i="1"/>
  <c r="AJ16" i="1"/>
  <c r="AJ4" i="1"/>
  <c r="AI5" i="1"/>
  <c r="AI6" i="1"/>
  <c r="AI7" i="1"/>
  <c r="AI8" i="1"/>
  <c r="AI13" i="1"/>
  <c r="AI14" i="1"/>
  <c r="AI15" i="1"/>
  <c r="AI16" i="1"/>
  <c r="AI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AO4" i="1"/>
  <c r="AN5" i="1"/>
  <c r="AO5" i="1" s="1"/>
  <c r="AP5" i="1" s="1"/>
  <c r="AN6" i="1"/>
  <c r="AO6" i="1" s="1"/>
  <c r="AP6" i="1" s="1"/>
  <c r="AN7" i="1"/>
  <c r="AO7" i="1" s="1"/>
  <c r="AP7" i="1" s="1"/>
  <c r="AN8" i="1"/>
  <c r="AO8" i="1" s="1"/>
  <c r="AP8" i="1" s="1"/>
  <c r="AN13" i="1"/>
  <c r="AO13" i="1" s="1"/>
  <c r="AP13" i="1" s="1"/>
  <c r="AN14" i="1"/>
  <c r="AO14" i="1" s="1"/>
  <c r="AP14" i="1" s="1"/>
  <c r="AN15" i="1"/>
  <c r="AO15" i="1" s="1"/>
  <c r="AP15" i="1" s="1"/>
  <c r="AN16" i="1"/>
  <c r="AO16" i="1" s="1"/>
  <c r="AP16" i="1" s="1"/>
  <c r="AN4" i="1"/>
  <c r="P5" i="1"/>
  <c r="P6" i="1"/>
  <c r="P7" i="1"/>
  <c r="P8" i="1"/>
  <c r="Q8" i="1" s="1"/>
  <c r="P9" i="1"/>
  <c r="P10" i="1"/>
  <c r="P11" i="1"/>
  <c r="P12" i="1"/>
  <c r="P13" i="1"/>
  <c r="Q13" i="1" s="1"/>
  <c r="P14" i="1"/>
  <c r="P15" i="1"/>
  <c r="P16" i="1"/>
  <c r="P17" i="1"/>
  <c r="P18" i="1"/>
  <c r="Q18" i="1" s="1"/>
  <c r="P19" i="1"/>
  <c r="P20" i="1"/>
  <c r="P4" i="1"/>
  <c r="Q7" i="1" s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4" i="1"/>
  <c r="AP4" i="1"/>
  <c r="Q12" i="1" l="1"/>
  <c r="Q5" i="1"/>
  <c r="Q17" i="1"/>
  <c r="Q6" i="1"/>
  <c r="Q4" i="1"/>
  <c r="Q16" i="1"/>
  <c r="Q10" i="1"/>
  <c r="Q20" i="1"/>
  <c r="Q14" i="1"/>
  <c r="Q9" i="1"/>
  <c r="Q19" i="1"/>
  <c r="Q15" i="1"/>
  <c r="Q11" i="1"/>
  <c r="G4" i="1"/>
  <c r="L4" i="1"/>
</calcChain>
</file>

<file path=xl/sharedStrings.xml><?xml version="1.0" encoding="utf-8"?>
<sst xmlns="http://schemas.openxmlformats.org/spreadsheetml/2006/main" count="59" uniqueCount="24">
  <si>
    <t>D</t>
  </si>
  <si>
    <r>
      <t>I</t>
    </r>
    <r>
      <rPr>
        <sz val="8"/>
        <color theme="1"/>
        <rFont val="Calibri"/>
        <family val="2"/>
        <scheme val="minor"/>
      </rPr>
      <t>o</t>
    </r>
  </si>
  <si>
    <t>n</t>
  </si>
  <si>
    <t>n-1</t>
  </si>
  <si>
    <t>n-2</t>
  </si>
  <si>
    <t>n-3</t>
  </si>
  <si>
    <t>n-4</t>
  </si>
  <si>
    <t>n-5</t>
  </si>
  <si>
    <t>n-6</t>
  </si>
  <si>
    <t>n-7</t>
  </si>
  <si>
    <t>n-8</t>
  </si>
  <si>
    <t>n+1</t>
  </si>
  <si>
    <t>n+2</t>
  </si>
  <si>
    <t>n+3</t>
  </si>
  <si>
    <t>n+4</t>
  </si>
  <si>
    <t>n+5</t>
  </si>
  <si>
    <t>n+6</t>
  </si>
  <si>
    <t>n+7</t>
  </si>
  <si>
    <t>n+8</t>
  </si>
  <si>
    <r>
      <t>I</t>
    </r>
    <r>
      <rPr>
        <sz val="8"/>
        <color theme="1"/>
        <rFont val="Calibri"/>
        <family val="2"/>
        <scheme val="minor"/>
      </rPr>
      <t xml:space="preserve">D </t>
    </r>
  </si>
  <si>
    <t>Normalise</t>
  </si>
  <si>
    <t>Dark signal</t>
  </si>
  <si>
    <r>
      <t>I</t>
    </r>
    <r>
      <rPr>
        <sz val="8"/>
        <color theme="1"/>
        <rFont val="Calibri"/>
        <family val="2"/>
        <scheme val="minor"/>
      </rPr>
      <t xml:space="preserve">D </t>
    </r>
    <r>
      <rPr>
        <sz val="11"/>
        <color theme="1"/>
        <rFont val="Calibri"/>
        <family val="2"/>
        <scheme val="minor"/>
      </rPr>
      <t>- DS</t>
    </r>
  </si>
  <si>
    <t>Location of 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</si>
</sst>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21F88-6A68-4D4F-9551-8A01167B07B6}">
  <dimension ref="A1:AP20"/>
  <sheetViews>
    <sheetView tabSelected="1" workbookViewId="0">
      <selection activeCell="A21" sqref="A21"/>
    </sheetView>
  </sheetViews>
  <sheetFormatPr defaultRowHeight="15" x14ac:dyDescent="0.25"/>
  <cols>
    <col min="1" max="1" width="11" customWidth="1"/>
    <col min="41" max="41" width="12" bestFit="1" customWidth="1"/>
  </cols>
  <sheetData>
    <row r="1" spans="1:42" x14ac:dyDescent="0.25">
      <c r="A1" t="s">
        <v>21</v>
      </c>
      <c r="B1" s="1">
        <v>36800</v>
      </c>
      <c r="E1" t="s">
        <v>0</v>
      </c>
      <c r="F1">
        <v>1.6</v>
      </c>
      <c r="J1" t="s">
        <v>0</v>
      </c>
      <c r="K1">
        <v>2</v>
      </c>
      <c r="O1" t="s">
        <v>0</v>
      </c>
      <c r="P1">
        <v>2.2000000000000002</v>
      </c>
      <c r="T1" t="s">
        <v>0</v>
      </c>
      <c r="U1">
        <v>2.4</v>
      </c>
      <c r="Y1" t="s">
        <v>0</v>
      </c>
      <c r="Z1">
        <v>2.6</v>
      </c>
      <c r="AD1" t="s">
        <v>0</v>
      </c>
      <c r="AE1">
        <v>3</v>
      </c>
      <c r="AI1" t="s">
        <v>0</v>
      </c>
      <c r="AJ1">
        <v>3.2</v>
      </c>
      <c r="AN1" t="s">
        <v>0</v>
      </c>
      <c r="AO1">
        <v>3.4</v>
      </c>
    </row>
    <row r="3" spans="1:42" x14ac:dyDescent="0.25">
      <c r="A3" t="s">
        <v>23</v>
      </c>
      <c r="D3" t="s">
        <v>19</v>
      </c>
      <c r="E3" t="s">
        <v>22</v>
      </c>
      <c r="F3" t="s">
        <v>1</v>
      </c>
      <c r="G3" t="s">
        <v>20</v>
      </c>
      <c r="I3" t="s">
        <v>19</v>
      </c>
      <c r="J3" t="s">
        <v>22</v>
      </c>
      <c r="K3" t="s">
        <v>1</v>
      </c>
      <c r="L3" t="s">
        <v>20</v>
      </c>
      <c r="N3" t="s">
        <v>19</v>
      </c>
      <c r="O3" t="s">
        <v>22</v>
      </c>
      <c r="P3" t="s">
        <v>1</v>
      </c>
      <c r="Q3" t="s">
        <v>20</v>
      </c>
      <c r="S3" t="s">
        <v>19</v>
      </c>
      <c r="T3" t="s">
        <v>22</v>
      </c>
      <c r="U3" t="s">
        <v>1</v>
      </c>
      <c r="V3" t="s">
        <v>20</v>
      </c>
      <c r="X3" t="s">
        <v>19</v>
      </c>
      <c r="Y3" t="s">
        <v>22</v>
      </c>
      <c r="Z3" t="s">
        <v>1</v>
      </c>
      <c r="AA3" t="s">
        <v>20</v>
      </c>
      <c r="AC3" t="s">
        <v>19</v>
      </c>
      <c r="AD3" t="s">
        <v>22</v>
      </c>
      <c r="AE3" t="s">
        <v>1</v>
      </c>
      <c r="AF3" t="s">
        <v>20</v>
      </c>
      <c r="AH3" t="s">
        <v>19</v>
      </c>
      <c r="AI3" t="s">
        <v>22</v>
      </c>
      <c r="AJ3" t="s">
        <v>1</v>
      </c>
      <c r="AK3" t="s">
        <v>20</v>
      </c>
      <c r="AM3" t="s">
        <v>19</v>
      </c>
      <c r="AN3" t="s">
        <v>22</v>
      </c>
      <c r="AO3" t="s">
        <v>1</v>
      </c>
      <c r="AP3" t="s">
        <v>20</v>
      </c>
    </row>
    <row r="4" spans="1:42" x14ac:dyDescent="0.25">
      <c r="A4" t="s">
        <v>2</v>
      </c>
      <c r="D4" s="1">
        <v>89500</v>
      </c>
      <c r="E4" s="1">
        <f xml:space="preserve"> D4 - $B$1</f>
        <v>52700</v>
      </c>
      <c r="F4">
        <f xml:space="preserve"> E4 *10^($F$1)</f>
        <v>2098024.7888169321</v>
      </c>
      <c r="G4">
        <f xml:space="preserve"> F4/$F$4</f>
        <v>1</v>
      </c>
      <c r="I4" s="1">
        <v>85500</v>
      </c>
      <c r="J4" s="1">
        <f xml:space="preserve"> I4 - $B$1</f>
        <v>48700</v>
      </c>
      <c r="K4">
        <f>J4*10^($K$1)</f>
        <v>4870000</v>
      </c>
      <c r="L4">
        <f>K4/$K$4</f>
        <v>1</v>
      </c>
      <c r="N4" s="1">
        <v>78800</v>
      </c>
      <c r="O4" s="1">
        <f xml:space="preserve"> N4 -$B$1</f>
        <v>42000</v>
      </c>
      <c r="P4">
        <f>O4*10^($P$1)</f>
        <v>6656551.4083366841</v>
      </c>
      <c r="Q4">
        <f>P4/$P$4</f>
        <v>1</v>
      </c>
      <c r="S4" s="1">
        <v>72200</v>
      </c>
      <c r="T4" s="1">
        <f>S4-$B$1</f>
        <v>35400</v>
      </c>
      <c r="U4">
        <f>T4*10^($U$1)</f>
        <v>8892077.9675439149</v>
      </c>
      <c r="V4">
        <f xml:space="preserve"> U4/$U$4</f>
        <v>1</v>
      </c>
      <c r="X4">
        <v>65400</v>
      </c>
      <c r="Y4" s="1">
        <f>X4 - $B$1</f>
        <v>28600</v>
      </c>
      <c r="Z4">
        <f xml:space="preserve"> Y4*10^($Z$1)</f>
        <v>11385865.077830032</v>
      </c>
      <c r="AA4">
        <f xml:space="preserve"> Z4/$Z$4</f>
        <v>1</v>
      </c>
      <c r="AC4" s="1">
        <v>58400</v>
      </c>
      <c r="AD4" s="1">
        <f xml:space="preserve"> AC4 - $B$1</f>
        <v>21600</v>
      </c>
      <c r="AE4">
        <f xml:space="preserve"> AD4 * 10^($AE$1)</f>
        <v>21600000</v>
      </c>
      <c r="AF4">
        <f xml:space="preserve"> AE4 / $AE$4</f>
        <v>1</v>
      </c>
      <c r="AH4">
        <v>50100</v>
      </c>
      <c r="AI4" s="1">
        <f xml:space="preserve"> AH4 - $B$1</f>
        <v>13300</v>
      </c>
      <c r="AJ4">
        <f xml:space="preserve"> AI4*10^($AJ$1)</f>
        <v>21079079.459732838</v>
      </c>
      <c r="AK4">
        <f xml:space="preserve"> AJ4/$AJ$4</f>
        <v>1</v>
      </c>
      <c r="AM4">
        <v>45700</v>
      </c>
      <c r="AN4" s="1">
        <f>AM4 - $B$1</f>
        <v>8900</v>
      </c>
      <c r="AO4">
        <f xml:space="preserve"> AN4*10^($AO$1)</f>
        <v>22355789.240435272</v>
      </c>
      <c r="AP4">
        <f>AO4/$AO$4</f>
        <v>1</v>
      </c>
    </row>
    <row r="5" spans="1:42" x14ac:dyDescent="0.25">
      <c r="A5" t="s">
        <v>3</v>
      </c>
      <c r="D5">
        <v>85600</v>
      </c>
      <c r="E5" s="1">
        <f t="shared" ref="E5:E20" si="0" xml:space="preserve"> D5 - $B$1</f>
        <v>48800</v>
      </c>
      <c r="F5">
        <f t="shared" ref="F5:F20" si="1" xml:space="preserve"> E5 *10^($F$1)</f>
        <v>1942762.992301068</v>
      </c>
      <c r="G5">
        <f t="shared" ref="G5:G20" si="2" xml:space="preserve"> F5/$F$4</f>
        <v>0.92599620493358636</v>
      </c>
      <c r="I5" s="1">
        <v>79200</v>
      </c>
      <c r="J5" s="1">
        <f t="shared" ref="J5:J20" si="3" xml:space="preserve"> I5 - $B$1</f>
        <v>42400</v>
      </c>
      <c r="K5">
        <f t="shared" ref="K5:K20" si="4">J5*10^($K$1)</f>
        <v>4240000</v>
      </c>
      <c r="L5">
        <f t="shared" ref="L5:L20" si="5">K5/$K$4</f>
        <v>0.87063655030800824</v>
      </c>
      <c r="N5" s="1">
        <v>72800</v>
      </c>
      <c r="O5" s="1">
        <f t="shared" ref="O5:O20" si="6" xml:space="preserve"> N5 -$B$1</f>
        <v>36000</v>
      </c>
      <c r="P5">
        <f t="shared" ref="P5:P20" si="7">O5*10^($P$1)</f>
        <v>5705615.4928600155</v>
      </c>
      <c r="Q5">
        <f t="shared" ref="Q5:Q20" si="8">P5/$P$4</f>
        <v>0.85714285714285721</v>
      </c>
      <c r="S5">
        <v>68100</v>
      </c>
      <c r="T5" s="1">
        <f t="shared" ref="T5:T20" si="9">S5-$B$1</f>
        <v>31300</v>
      </c>
      <c r="U5">
        <f t="shared" ref="U5:U20" si="10">T5*10^($U$1)</f>
        <v>7862204.5306249876</v>
      </c>
      <c r="V5">
        <f t="shared" ref="V5:V20" si="11" xml:space="preserve"> U5/$U$4</f>
        <v>0.8841807909604521</v>
      </c>
      <c r="X5">
        <v>62800</v>
      </c>
      <c r="Y5" s="1">
        <f t="shared" ref="Y5:Y20" si="12">X5 - $B$1</f>
        <v>26000</v>
      </c>
      <c r="Z5">
        <f t="shared" ref="Z5:Z20" si="13" xml:space="preserve"> Y5*10^($Z$1)</f>
        <v>10350786.434390938</v>
      </c>
      <c r="AA5">
        <f t="shared" ref="AA5:AA20" si="14" xml:space="preserve"> Z5/$Z$4</f>
        <v>0.90909090909090906</v>
      </c>
      <c r="AC5">
        <v>56000</v>
      </c>
      <c r="AD5" s="1">
        <f t="shared" ref="AD5:AD20" si="15" xml:space="preserve"> AC5 - $B$1</f>
        <v>19200</v>
      </c>
      <c r="AE5">
        <f t="shared" ref="AE5:AE20" si="16" xml:space="preserve"> AD5 * 10^($AE$1)</f>
        <v>19200000</v>
      </c>
      <c r="AF5">
        <f t="shared" ref="AF5:AF20" si="17" xml:space="preserve"> AE5 / $AE$4</f>
        <v>0.88888888888888884</v>
      </c>
      <c r="AH5">
        <v>47700</v>
      </c>
      <c r="AI5" s="1">
        <f t="shared" ref="AI5:AI16" si="18" xml:space="preserve"> AH5 - $B$1</f>
        <v>10900</v>
      </c>
      <c r="AJ5">
        <f t="shared" ref="AJ5:AJ16" si="19" xml:space="preserve"> AI5*10^($AJ$1)</f>
        <v>17275335.79782616</v>
      </c>
      <c r="AK5">
        <f t="shared" ref="AK5:AK16" si="20" xml:space="preserve"> AJ5/$AJ$4</f>
        <v>0.81954887218045114</v>
      </c>
      <c r="AM5">
        <v>43800</v>
      </c>
      <c r="AN5" s="1">
        <f t="shared" ref="AN5:AN16" si="21">AM5 - $B$1</f>
        <v>7000</v>
      </c>
      <c r="AO5">
        <f xml:space="preserve"> AN5*10^($AO$1)</f>
        <v>17583205.020567067</v>
      </c>
      <c r="AP5">
        <f>AO5/$AO$4</f>
        <v>0.78651685393258419</v>
      </c>
    </row>
    <row r="6" spans="1:42" x14ac:dyDescent="0.25">
      <c r="A6" t="s">
        <v>4</v>
      </c>
      <c r="D6">
        <v>81200</v>
      </c>
      <c r="E6" s="1">
        <f t="shared" si="0"/>
        <v>44400</v>
      </c>
      <c r="F6">
        <f t="shared" si="1"/>
        <v>1767595.8372575291</v>
      </c>
      <c r="G6">
        <f t="shared" si="2"/>
        <v>0.8425047438330171</v>
      </c>
      <c r="I6" s="1">
        <v>74800</v>
      </c>
      <c r="J6" s="1">
        <f t="shared" si="3"/>
        <v>38000</v>
      </c>
      <c r="K6">
        <f t="shared" si="4"/>
        <v>3800000</v>
      </c>
      <c r="L6">
        <f t="shared" si="5"/>
        <v>0.78028747433264889</v>
      </c>
      <c r="N6">
        <v>69500</v>
      </c>
      <c r="O6" s="1">
        <f t="shared" si="6"/>
        <v>32700</v>
      </c>
      <c r="P6">
        <f t="shared" si="7"/>
        <v>5182600.7393478472</v>
      </c>
      <c r="Q6">
        <f t="shared" si="8"/>
        <v>0.77857142857142858</v>
      </c>
      <c r="S6">
        <v>62800</v>
      </c>
      <c r="T6" s="1">
        <f t="shared" si="9"/>
        <v>26000</v>
      </c>
      <c r="U6">
        <f t="shared" si="10"/>
        <v>6530904.7219249094</v>
      </c>
      <c r="V6">
        <f t="shared" si="11"/>
        <v>0.7344632768361582</v>
      </c>
      <c r="X6">
        <v>58600</v>
      </c>
      <c r="Y6" s="1">
        <f t="shared" si="12"/>
        <v>21800</v>
      </c>
      <c r="Z6">
        <f t="shared" si="13"/>
        <v>8678736.3180662487</v>
      </c>
      <c r="AA6">
        <f t="shared" si="14"/>
        <v>0.7622377622377623</v>
      </c>
      <c r="AC6">
        <v>52000</v>
      </c>
      <c r="AD6" s="1">
        <f t="shared" si="15"/>
        <v>15200</v>
      </c>
      <c r="AE6">
        <f t="shared" si="16"/>
        <v>15200000</v>
      </c>
      <c r="AF6">
        <f t="shared" si="17"/>
        <v>0.70370370370370372</v>
      </c>
      <c r="AH6">
        <v>45000</v>
      </c>
      <c r="AI6" s="1">
        <f t="shared" si="18"/>
        <v>8200</v>
      </c>
      <c r="AJ6">
        <f t="shared" si="19"/>
        <v>12996124.178181149</v>
      </c>
      <c r="AK6">
        <f t="shared" si="20"/>
        <v>0.61654135338345872</v>
      </c>
      <c r="AM6">
        <v>41600</v>
      </c>
      <c r="AN6" s="1">
        <f t="shared" si="21"/>
        <v>4800</v>
      </c>
      <c r="AO6">
        <f xml:space="preserve"> AN6*10^($AO$1)</f>
        <v>12057054.87124599</v>
      </c>
      <c r="AP6">
        <f>AO6/$AO$4</f>
        <v>0.5393258426966292</v>
      </c>
    </row>
    <row r="7" spans="1:42" x14ac:dyDescent="0.25">
      <c r="A7" t="s">
        <v>5</v>
      </c>
      <c r="D7">
        <v>70000</v>
      </c>
      <c r="E7" s="1">
        <f t="shared" si="0"/>
        <v>33200</v>
      </c>
      <c r="F7">
        <f t="shared" si="1"/>
        <v>1321715.8062376119</v>
      </c>
      <c r="G7">
        <f t="shared" si="2"/>
        <v>0.62998102466793171</v>
      </c>
      <c r="I7" s="1">
        <v>63000</v>
      </c>
      <c r="J7" s="1">
        <f t="shared" si="3"/>
        <v>26200</v>
      </c>
      <c r="K7">
        <f t="shared" si="4"/>
        <v>2620000</v>
      </c>
      <c r="L7">
        <f t="shared" si="5"/>
        <v>0.53798767967145789</v>
      </c>
      <c r="N7">
        <v>59500</v>
      </c>
      <c r="O7" s="1">
        <f t="shared" si="6"/>
        <v>22700</v>
      </c>
      <c r="P7">
        <f t="shared" si="7"/>
        <v>3597707.5468867319</v>
      </c>
      <c r="Q7">
        <f t="shared" si="8"/>
        <v>0.54047619047619055</v>
      </c>
      <c r="S7">
        <v>54700</v>
      </c>
      <c r="T7" s="1">
        <f t="shared" si="9"/>
        <v>17900</v>
      </c>
      <c r="U7">
        <f t="shared" si="10"/>
        <v>4496276.7124021491</v>
      </c>
      <c r="V7">
        <f t="shared" si="11"/>
        <v>0.50564971751412435</v>
      </c>
      <c r="X7">
        <v>50000</v>
      </c>
      <c r="Y7" s="1">
        <f t="shared" si="12"/>
        <v>13200</v>
      </c>
      <c r="Z7">
        <f t="shared" si="13"/>
        <v>5255014.6513061682</v>
      </c>
      <c r="AA7">
        <f t="shared" si="14"/>
        <v>0.46153846153846151</v>
      </c>
      <c r="AC7">
        <v>43900</v>
      </c>
      <c r="AD7" s="1">
        <f t="shared" si="15"/>
        <v>7100</v>
      </c>
      <c r="AE7">
        <f t="shared" si="16"/>
        <v>7100000</v>
      </c>
      <c r="AF7">
        <f t="shared" si="17"/>
        <v>0.32870370370370372</v>
      </c>
      <c r="AH7">
        <v>40900</v>
      </c>
      <c r="AI7" s="1">
        <f t="shared" si="18"/>
        <v>4100</v>
      </c>
      <c r="AJ7">
        <f t="shared" si="19"/>
        <v>6498062.0890905745</v>
      </c>
      <c r="AK7">
        <f t="shared" si="20"/>
        <v>0.30827067669172936</v>
      </c>
      <c r="AM7">
        <v>39400</v>
      </c>
      <c r="AN7" s="1">
        <f t="shared" si="21"/>
        <v>2600</v>
      </c>
      <c r="AO7">
        <f xml:space="preserve"> AN7*10^($AO$1)</f>
        <v>6530904.7219249113</v>
      </c>
      <c r="AP7">
        <f>AO7/$AO$4</f>
        <v>0.29213483146067415</v>
      </c>
    </row>
    <row r="8" spans="1:42" x14ac:dyDescent="0.25">
      <c r="A8" t="s">
        <v>6</v>
      </c>
      <c r="D8">
        <v>53900</v>
      </c>
      <c r="E8" s="1">
        <f t="shared" si="0"/>
        <v>17100</v>
      </c>
      <c r="F8">
        <f t="shared" si="1"/>
        <v>680763.26164648077</v>
      </c>
      <c r="G8">
        <f t="shared" si="2"/>
        <v>0.32447817836812143</v>
      </c>
      <c r="I8" s="1">
        <v>47000</v>
      </c>
      <c r="J8" s="1">
        <f t="shared" si="3"/>
        <v>10200</v>
      </c>
      <c r="K8">
        <f t="shared" si="4"/>
        <v>1020000</v>
      </c>
      <c r="L8">
        <f t="shared" si="5"/>
        <v>0.20944558521560575</v>
      </c>
      <c r="N8">
        <v>43100</v>
      </c>
      <c r="O8" s="1">
        <f t="shared" si="6"/>
        <v>6300</v>
      </c>
      <c r="P8">
        <f t="shared" si="7"/>
        <v>998482.71125050262</v>
      </c>
      <c r="Q8">
        <f t="shared" si="8"/>
        <v>0.15</v>
      </c>
      <c r="S8">
        <v>40300</v>
      </c>
      <c r="T8" s="1">
        <f t="shared" si="9"/>
        <v>3500</v>
      </c>
      <c r="U8">
        <f t="shared" si="10"/>
        <v>879160.25102835323</v>
      </c>
      <c r="V8">
        <f t="shared" si="11"/>
        <v>9.8870056497175146E-2</v>
      </c>
      <c r="X8">
        <v>38600</v>
      </c>
      <c r="Y8" s="1">
        <f t="shared" si="12"/>
        <v>1800</v>
      </c>
      <c r="Z8">
        <f t="shared" si="13"/>
        <v>716592.90699629567</v>
      </c>
      <c r="AA8">
        <f t="shared" si="14"/>
        <v>6.2937062937062929E-2</v>
      </c>
      <c r="AC8">
        <v>37700</v>
      </c>
      <c r="AD8" s="1">
        <f t="shared" si="15"/>
        <v>900</v>
      </c>
      <c r="AE8">
        <f t="shared" si="16"/>
        <v>900000</v>
      </c>
      <c r="AF8">
        <f t="shared" si="17"/>
        <v>4.1666666666666664E-2</v>
      </c>
      <c r="AH8">
        <v>38000</v>
      </c>
      <c r="AI8" s="1">
        <f t="shared" si="18"/>
        <v>1200</v>
      </c>
      <c r="AJ8">
        <f t="shared" si="19"/>
        <v>1901871.8309533386</v>
      </c>
      <c r="AK8">
        <f t="shared" si="20"/>
        <v>9.0225563909774431E-2</v>
      </c>
      <c r="AM8">
        <v>37600</v>
      </c>
      <c r="AN8" s="1">
        <f t="shared" si="21"/>
        <v>800</v>
      </c>
      <c r="AO8">
        <f xml:space="preserve"> AN8*10^($AO$1)</f>
        <v>2009509.1452076649</v>
      </c>
      <c r="AP8">
        <f>AO8/$AO$4</f>
        <v>8.98876404494382E-2</v>
      </c>
    </row>
    <row r="9" spans="1:42" x14ac:dyDescent="0.25">
      <c r="A9" t="s">
        <v>7</v>
      </c>
      <c r="D9">
        <v>54800</v>
      </c>
      <c r="E9" s="1">
        <f t="shared" si="0"/>
        <v>18000</v>
      </c>
      <c r="F9">
        <f t="shared" si="1"/>
        <v>716592.90699629555</v>
      </c>
      <c r="G9">
        <f t="shared" si="2"/>
        <v>0.34155597722960152</v>
      </c>
      <c r="I9" s="1">
        <v>47900</v>
      </c>
      <c r="J9" s="1">
        <f t="shared" si="3"/>
        <v>11100</v>
      </c>
      <c r="K9">
        <f t="shared" si="4"/>
        <v>1110000</v>
      </c>
      <c r="L9">
        <f t="shared" si="5"/>
        <v>0.22792607802874743</v>
      </c>
      <c r="N9">
        <v>43700</v>
      </c>
      <c r="O9" s="1">
        <f t="shared" si="6"/>
        <v>6900</v>
      </c>
      <c r="P9">
        <f t="shared" si="7"/>
        <v>1093576.3027981697</v>
      </c>
      <c r="Q9">
        <f t="shared" si="8"/>
        <v>0.16428571428571431</v>
      </c>
      <c r="S9">
        <v>40800</v>
      </c>
      <c r="T9" s="1">
        <f t="shared" si="9"/>
        <v>4000</v>
      </c>
      <c r="U9">
        <f t="shared" si="10"/>
        <v>1004754.5726038322</v>
      </c>
      <c r="V9">
        <f t="shared" si="11"/>
        <v>0.11299435028248588</v>
      </c>
      <c r="X9">
        <v>38900</v>
      </c>
      <c r="Y9" s="1">
        <f t="shared" si="12"/>
        <v>2100</v>
      </c>
      <c r="Z9">
        <f t="shared" si="13"/>
        <v>836025.05816234497</v>
      </c>
      <c r="AA9">
        <f t="shared" si="14"/>
        <v>7.3426573426573424E-2</v>
      </c>
      <c r="AC9">
        <v>37800</v>
      </c>
      <c r="AD9" s="1">
        <f t="shared" si="15"/>
        <v>1000</v>
      </c>
      <c r="AE9">
        <f t="shared" si="16"/>
        <v>1000000</v>
      </c>
      <c r="AF9">
        <f t="shared" si="17"/>
        <v>4.6296296296296294E-2</v>
      </c>
      <c r="AI9" s="1"/>
      <c r="AN9" s="1"/>
    </row>
    <row r="10" spans="1:42" x14ac:dyDescent="0.25">
      <c r="A10" t="s">
        <v>8</v>
      </c>
      <c r="D10">
        <v>60400</v>
      </c>
      <c r="E10" s="1">
        <f t="shared" si="0"/>
        <v>23600</v>
      </c>
      <c r="F10">
        <f t="shared" si="1"/>
        <v>939532.92250625428</v>
      </c>
      <c r="G10">
        <f t="shared" si="2"/>
        <v>0.44781783681214421</v>
      </c>
      <c r="I10" s="1">
        <v>55000</v>
      </c>
      <c r="J10" s="1">
        <f t="shared" si="3"/>
        <v>18200</v>
      </c>
      <c r="K10">
        <f t="shared" si="4"/>
        <v>1820000</v>
      </c>
      <c r="L10">
        <f t="shared" si="5"/>
        <v>0.37371663244353182</v>
      </c>
      <c r="N10">
        <v>51400</v>
      </c>
      <c r="O10" s="1">
        <f t="shared" si="6"/>
        <v>14600</v>
      </c>
      <c r="P10">
        <f t="shared" si="7"/>
        <v>2313944.0609932286</v>
      </c>
      <c r="Q10">
        <f t="shared" si="8"/>
        <v>0.34761904761904766</v>
      </c>
      <c r="S10">
        <v>46000</v>
      </c>
      <c r="T10" s="1">
        <f t="shared" si="9"/>
        <v>9200</v>
      </c>
      <c r="U10">
        <f t="shared" si="10"/>
        <v>2310935.5169888143</v>
      </c>
      <c r="V10">
        <f t="shared" si="11"/>
        <v>0.25988700564971756</v>
      </c>
      <c r="X10">
        <v>42100</v>
      </c>
      <c r="Y10" s="1">
        <f t="shared" si="12"/>
        <v>5300</v>
      </c>
      <c r="Z10">
        <f t="shared" si="13"/>
        <v>2109968.0039335373</v>
      </c>
      <c r="AA10">
        <f t="shared" si="14"/>
        <v>0.18531468531468531</v>
      </c>
      <c r="AC10">
        <v>39300</v>
      </c>
      <c r="AD10" s="1">
        <f t="shared" si="15"/>
        <v>2500</v>
      </c>
      <c r="AE10">
        <f t="shared" si="16"/>
        <v>2500000</v>
      </c>
      <c r="AF10">
        <f t="shared" si="17"/>
        <v>0.11574074074074074</v>
      </c>
      <c r="AI10" s="1"/>
      <c r="AN10" s="1"/>
    </row>
    <row r="11" spans="1:42" x14ac:dyDescent="0.25">
      <c r="A11" t="s">
        <v>9</v>
      </c>
      <c r="D11">
        <v>57500</v>
      </c>
      <c r="E11" s="1">
        <f t="shared" si="0"/>
        <v>20700</v>
      </c>
      <c r="F11">
        <f t="shared" si="1"/>
        <v>824081.84304573992</v>
      </c>
      <c r="G11">
        <f t="shared" si="2"/>
        <v>0.39278937381404172</v>
      </c>
      <c r="I11" s="1">
        <v>56900</v>
      </c>
      <c r="J11" s="1">
        <f t="shared" si="3"/>
        <v>20100</v>
      </c>
      <c r="K11">
        <f t="shared" si="4"/>
        <v>2010000</v>
      </c>
      <c r="L11">
        <f t="shared" si="5"/>
        <v>0.41273100616016428</v>
      </c>
      <c r="N11">
        <v>49700</v>
      </c>
      <c r="O11" s="1">
        <f t="shared" si="6"/>
        <v>12900</v>
      </c>
      <c r="P11">
        <f t="shared" si="7"/>
        <v>2044512.2182748388</v>
      </c>
      <c r="Q11">
        <f t="shared" si="8"/>
        <v>0.30714285714285716</v>
      </c>
      <c r="S11">
        <v>45000</v>
      </c>
      <c r="T11" s="1">
        <f t="shared" si="9"/>
        <v>8200</v>
      </c>
      <c r="U11">
        <f t="shared" si="10"/>
        <v>2059746.8738378561</v>
      </c>
      <c r="V11">
        <f t="shared" si="11"/>
        <v>0.23163841807909605</v>
      </c>
      <c r="X11">
        <v>41600</v>
      </c>
      <c r="Y11" s="1">
        <f t="shared" si="12"/>
        <v>4800</v>
      </c>
      <c r="Z11">
        <f t="shared" si="13"/>
        <v>1910914.4186567885</v>
      </c>
      <c r="AA11">
        <f t="shared" si="14"/>
        <v>0.16783216783216784</v>
      </c>
      <c r="AC11">
        <v>38800</v>
      </c>
      <c r="AD11" s="1">
        <f t="shared" si="15"/>
        <v>2000</v>
      </c>
      <c r="AE11">
        <f t="shared" si="16"/>
        <v>2000000</v>
      </c>
      <c r="AF11">
        <f t="shared" si="17"/>
        <v>9.2592592592592587E-2</v>
      </c>
      <c r="AI11" s="1"/>
      <c r="AN11" s="1"/>
    </row>
    <row r="12" spans="1:42" x14ac:dyDescent="0.25">
      <c r="A12" t="s">
        <v>10</v>
      </c>
      <c r="D12">
        <v>49300</v>
      </c>
      <c r="E12" s="1">
        <f t="shared" si="0"/>
        <v>12500</v>
      </c>
      <c r="F12">
        <f t="shared" si="1"/>
        <v>497633.96319187194</v>
      </c>
      <c r="G12">
        <f t="shared" si="2"/>
        <v>0.23719165085388993</v>
      </c>
      <c r="I12" s="1">
        <v>44900</v>
      </c>
      <c r="J12" s="1">
        <f t="shared" si="3"/>
        <v>8100</v>
      </c>
      <c r="K12">
        <f t="shared" si="4"/>
        <v>810000</v>
      </c>
      <c r="L12">
        <f t="shared" si="5"/>
        <v>0.16632443531827515</v>
      </c>
      <c r="N12">
        <v>41700</v>
      </c>
      <c r="O12" s="1">
        <f t="shared" si="6"/>
        <v>4900</v>
      </c>
      <c r="P12">
        <f t="shared" si="7"/>
        <v>776597.66430594656</v>
      </c>
      <c r="Q12">
        <f t="shared" si="8"/>
        <v>0.11666666666666668</v>
      </c>
      <c r="S12">
        <v>39600</v>
      </c>
      <c r="T12" s="1">
        <f t="shared" si="9"/>
        <v>2800</v>
      </c>
      <c r="U12">
        <f t="shared" si="10"/>
        <v>703328.20082268259</v>
      </c>
      <c r="V12">
        <f t="shared" si="11"/>
        <v>7.909604519774012E-2</v>
      </c>
      <c r="X12">
        <v>38500</v>
      </c>
      <c r="Y12" s="1">
        <f t="shared" si="12"/>
        <v>1700</v>
      </c>
      <c r="Z12">
        <f t="shared" si="13"/>
        <v>676782.18994094594</v>
      </c>
      <c r="AA12">
        <f t="shared" si="14"/>
        <v>5.944055944055944E-2</v>
      </c>
      <c r="AC12">
        <v>37500</v>
      </c>
      <c r="AD12" s="1">
        <f t="shared" si="15"/>
        <v>700</v>
      </c>
      <c r="AE12">
        <f t="shared" si="16"/>
        <v>700000</v>
      </c>
      <c r="AF12">
        <f t="shared" si="17"/>
        <v>3.2407407407407406E-2</v>
      </c>
      <c r="AI12" s="1"/>
      <c r="AN12" s="1"/>
    </row>
    <row r="13" spans="1:42" x14ac:dyDescent="0.25">
      <c r="A13" t="s">
        <v>11</v>
      </c>
      <c r="D13">
        <v>87100</v>
      </c>
      <c r="E13" s="1">
        <f t="shared" si="0"/>
        <v>50300</v>
      </c>
      <c r="F13">
        <f t="shared" si="1"/>
        <v>2002479.0678840927</v>
      </c>
      <c r="G13">
        <f t="shared" si="2"/>
        <v>0.95445920303605314</v>
      </c>
      <c r="I13" s="1">
        <v>79000</v>
      </c>
      <c r="J13" s="1">
        <f t="shared" si="3"/>
        <v>42200</v>
      </c>
      <c r="K13">
        <f t="shared" si="4"/>
        <v>4220000</v>
      </c>
      <c r="L13">
        <f t="shared" si="5"/>
        <v>0.86652977412731003</v>
      </c>
      <c r="N13">
        <v>73600</v>
      </c>
      <c r="O13" s="1">
        <f t="shared" si="6"/>
        <v>36800</v>
      </c>
      <c r="P13">
        <f t="shared" si="7"/>
        <v>5832406.9482569043</v>
      </c>
      <c r="Q13">
        <f t="shared" si="8"/>
        <v>0.87619047619047619</v>
      </c>
      <c r="S13">
        <v>67800</v>
      </c>
      <c r="T13" s="1">
        <f t="shared" si="9"/>
        <v>31000</v>
      </c>
      <c r="U13">
        <f t="shared" si="10"/>
        <v>7786847.9376796996</v>
      </c>
      <c r="V13">
        <f t="shared" si="11"/>
        <v>0.87570621468926557</v>
      </c>
      <c r="X13">
        <v>62900</v>
      </c>
      <c r="Y13" s="1">
        <f t="shared" si="12"/>
        <v>26100</v>
      </c>
      <c r="Z13">
        <f t="shared" si="13"/>
        <v>10390597.151446288</v>
      </c>
      <c r="AA13">
        <f t="shared" si="14"/>
        <v>0.91258741258741272</v>
      </c>
      <c r="AC13">
        <v>55900</v>
      </c>
      <c r="AD13" s="1">
        <f t="shared" si="15"/>
        <v>19100</v>
      </c>
      <c r="AE13">
        <f t="shared" si="16"/>
        <v>19100000</v>
      </c>
      <c r="AF13">
        <f t="shared" si="17"/>
        <v>0.8842592592592593</v>
      </c>
      <c r="AH13">
        <v>48100</v>
      </c>
      <c r="AI13" s="1">
        <f t="shared" si="18"/>
        <v>11300</v>
      </c>
      <c r="AJ13">
        <f t="shared" si="19"/>
        <v>17909293.074810605</v>
      </c>
      <c r="AK13">
        <f t="shared" si="20"/>
        <v>0.84962406015037584</v>
      </c>
      <c r="AM13">
        <v>43700</v>
      </c>
      <c r="AN13" s="1">
        <f t="shared" si="21"/>
        <v>6900</v>
      </c>
      <c r="AO13">
        <f xml:space="preserve"> AN13*10^($AO$1)</f>
        <v>17332016.377416112</v>
      </c>
      <c r="AP13">
        <f>AO13/$AO$4</f>
        <v>0.77528089887640461</v>
      </c>
    </row>
    <row r="14" spans="1:42" x14ac:dyDescent="0.25">
      <c r="A14" t="s">
        <v>12</v>
      </c>
      <c r="D14">
        <v>84050</v>
      </c>
      <c r="E14" s="1">
        <f t="shared" si="0"/>
        <v>47250</v>
      </c>
      <c r="F14">
        <f t="shared" si="1"/>
        <v>1881056.3808652759</v>
      </c>
      <c r="G14">
        <f t="shared" si="2"/>
        <v>0.89658444022770389</v>
      </c>
      <c r="I14" s="1">
        <v>75500</v>
      </c>
      <c r="J14" s="1">
        <f t="shared" si="3"/>
        <v>38700</v>
      </c>
      <c r="K14">
        <f t="shared" si="4"/>
        <v>3870000</v>
      </c>
      <c r="L14">
        <f t="shared" si="5"/>
        <v>0.79466119096509236</v>
      </c>
      <c r="N14">
        <v>70400</v>
      </c>
      <c r="O14" s="1">
        <f t="shared" si="6"/>
        <v>33600</v>
      </c>
      <c r="P14">
        <f t="shared" si="7"/>
        <v>5325241.1266693473</v>
      </c>
      <c r="Q14">
        <f t="shared" si="8"/>
        <v>0.8</v>
      </c>
      <c r="S14">
        <v>63200</v>
      </c>
      <c r="T14" s="1">
        <f t="shared" si="9"/>
        <v>26400</v>
      </c>
      <c r="U14">
        <f t="shared" si="10"/>
        <v>6631380.1791852927</v>
      </c>
      <c r="V14">
        <f t="shared" si="11"/>
        <v>0.74576271186440679</v>
      </c>
      <c r="X14">
        <v>58900</v>
      </c>
      <c r="Y14" s="1">
        <f t="shared" si="12"/>
        <v>22100</v>
      </c>
      <c r="Z14">
        <f t="shared" si="13"/>
        <v>8798168.4692322966</v>
      </c>
      <c r="AA14">
        <f t="shared" si="14"/>
        <v>0.77272727272727271</v>
      </c>
      <c r="AC14">
        <v>52700</v>
      </c>
      <c r="AD14" s="1">
        <f t="shared" si="15"/>
        <v>15900</v>
      </c>
      <c r="AE14">
        <f t="shared" si="16"/>
        <v>15900000</v>
      </c>
      <c r="AF14">
        <f t="shared" si="17"/>
        <v>0.73611111111111116</v>
      </c>
      <c r="AH14">
        <v>44600</v>
      </c>
      <c r="AI14" s="1">
        <f t="shared" si="18"/>
        <v>7800</v>
      </c>
      <c r="AJ14">
        <f t="shared" si="19"/>
        <v>12362166.901196701</v>
      </c>
      <c r="AK14">
        <f t="shared" si="20"/>
        <v>0.5864661654135338</v>
      </c>
      <c r="AM14">
        <v>41400</v>
      </c>
      <c r="AN14" s="1">
        <f t="shared" si="21"/>
        <v>4600</v>
      </c>
      <c r="AO14">
        <f xml:space="preserve"> AN14*10^($AO$1)</f>
        <v>11554677.584944073</v>
      </c>
      <c r="AP14">
        <f>AO14/$AO$4</f>
        <v>0.5168539325842697</v>
      </c>
    </row>
    <row r="15" spans="1:42" x14ac:dyDescent="0.25">
      <c r="A15" t="s">
        <v>13</v>
      </c>
      <c r="D15">
        <v>69900</v>
      </c>
      <c r="E15" s="1">
        <f t="shared" si="0"/>
        <v>33100</v>
      </c>
      <c r="F15">
        <f t="shared" si="1"/>
        <v>1317734.7345320769</v>
      </c>
      <c r="G15">
        <f t="shared" si="2"/>
        <v>0.62808349146110054</v>
      </c>
      <c r="I15" s="1">
        <v>62800</v>
      </c>
      <c r="J15" s="1">
        <f t="shared" si="3"/>
        <v>26000</v>
      </c>
      <c r="K15">
        <f t="shared" si="4"/>
        <v>2600000</v>
      </c>
      <c r="L15">
        <f t="shared" si="5"/>
        <v>0.53388090349075978</v>
      </c>
      <c r="N15">
        <v>59400</v>
      </c>
      <c r="O15" s="1">
        <f t="shared" si="6"/>
        <v>22600</v>
      </c>
      <c r="P15">
        <f t="shared" si="7"/>
        <v>3581858.6149621205</v>
      </c>
      <c r="Q15">
        <f t="shared" si="8"/>
        <v>0.53809523809523807</v>
      </c>
      <c r="S15">
        <v>55000</v>
      </c>
      <c r="T15" s="1">
        <f t="shared" si="9"/>
        <v>18200</v>
      </c>
      <c r="U15">
        <f t="shared" si="10"/>
        <v>4571633.305347437</v>
      </c>
      <c r="V15">
        <f t="shared" si="11"/>
        <v>0.51412429378531077</v>
      </c>
      <c r="X15">
        <v>50400</v>
      </c>
      <c r="Y15" s="1">
        <f t="shared" si="12"/>
        <v>13600</v>
      </c>
      <c r="Z15">
        <f t="shared" si="13"/>
        <v>5414257.5195275676</v>
      </c>
      <c r="AA15">
        <f t="shared" si="14"/>
        <v>0.47552447552447552</v>
      </c>
      <c r="AC15">
        <v>43600</v>
      </c>
      <c r="AD15" s="1">
        <f t="shared" si="15"/>
        <v>6800</v>
      </c>
      <c r="AE15">
        <f t="shared" si="16"/>
        <v>6800000</v>
      </c>
      <c r="AF15">
        <f t="shared" si="17"/>
        <v>0.31481481481481483</v>
      </c>
      <c r="AH15">
        <v>40700</v>
      </c>
      <c r="AI15" s="1">
        <f t="shared" si="18"/>
        <v>3900</v>
      </c>
      <c r="AJ15">
        <f t="shared" si="19"/>
        <v>6181083.4505983507</v>
      </c>
      <c r="AK15">
        <f t="shared" si="20"/>
        <v>0.2932330827067669</v>
      </c>
      <c r="AM15">
        <v>39000</v>
      </c>
      <c r="AN15" s="1">
        <f t="shared" si="21"/>
        <v>2200</v>
      </c>
      <c r="AO15">
        <f xml:space="preserve"> AN15*10^($AO$1)</f>
        <v>5526150.1493210783</v>
      </c>
      <c r="AP15">
        <f>AO15/$AO$4</f>
        <v>0.24719101123595505</v>
      </c>
    </row>
    <row r="16" spans="1:42" x14ac:dyDescent="0.25">
      <c r="A16" t="s">
        <v>14</v>
      </c>
      <c r="D16">
        <v>52000</v>
      </c>
      <c r="E16" s="1">
        <f t="shared" si="0"/>
        <v>15200</v>
      </c>
      <c r="F16">
        <f t="shared" si="1"/>
        <v>605122.89924131625</v>
      </c>
      <c r="G16">
        <f t="shared" si="2"/>
        <v>0.28842504743833014</v>
      </c>
      <c r="I16" s="1">
        <v>44900</v>
      </c>
      <c r="J16" s="1">
        <f t="shared" si="3"/>
        <v>8100</v>
      </c>
      <c r="K16">
        <f t="shared" si="4"/>
        <v>810000</v>
      </c>
      <c r="L16">
        <f t="shared" si="5"/>
        <v>0.16632443531827515</v>
      </c>
      <c r="N16">
        <v>41800</v>
      </c>
      <c r="O16" s="1">
        <f t="shared" si="6"/>
        <v>5000</v>
      </c>
      <c r="P16">
        <f t="shared" si="7"/>
        <v>792446.59623055765</v>
      </c>
      <c r="Q16">
        <f t="shared" si="8"/>
        <v>0.11904761904761905</v>
      </c>
      <c r="S16">
        <v>39600</v>
      </c>
      <c r="T16" s="1">
        <f t="shared" si="9"/>
        <v>2800</v>
      </c>
      <c r="U16">
        <f t="shared" si="10"/>
        <v>703328.20082268259</v>
      </c>
      <c r="V16">
        <f t="shared" si="11"/>
        <v>7.909604519774012E-2</v>
      </c>
      <c r="X16">
        <v>38600</v>
      </c>
      <c r="Y16" s="1">
        <f t="shared" si="12"/>
        <v>1800</v>
      </c>
      <c r="Z16">
        <f t="shared" si="13"/>
        <v>716592.90699629567</v>
      </c>
      <c r="AA16">
        <f t="shared" si="14"/>
        <v>6.2937062937062929E-2</v>
      </c>
      <c r="AC16">
        <v>37400</v>
      </c>
      <c r="AD16" s="1">
        <f t="shared" si="15"/>
        <v>600</v>
      </c>
      <c r="AE16">
        <f t="shared" si="16"/>
        <v>600000</v>
      </c>
      <c r="AF16">
        <f t="shared" si="17"/>
        <v>2.7777777777777776E-2</v>
      </c>
      <c r="AH16">
        <v>37900</v>
      </c>
      <c r="AI16" s="1">
        <f t="shared" si="18"/>
        <v>1100</v>
      </c>
      <c r="AJ16">
        <f t="shared" si="19"/>
        <v>1743382.5117072272</v>
      </c>
      <c r="AK16">
        <f t="shared" si="20"/>
        <v>8.2706766917293228E-2</v>
      </c>
      <c r="AM16">
        <v>37400</v>
      </c>
      <c r="AN16" s="1">
        <f t="shared" si="21"/>
        <v>600</v>
      </c>
      <c r="AO16">
        <f xml:space="preserve"> AN16*10^($AO$1)</f>
        <v>1507131.8589057487</v>
      </c>
      <c r="AP16">
        <f>AO16/$AO$4</f>
        <v>6.741573033707865E-2</v>
      </c>
    </row>
    <row r="17" spans="1:32" x14ac:dyDescent="0.25">
      <c r="A17" t="s">
        <v>15</v>
      </c>
      <c r="D17">
        <v>53400</v>
      </c>
      <c r="E17" s="1">
        <f t="shared" si="0"/>
        <v>16600</v>
      </c>
      <c r="F17">
        <f t="shared" si="1"/>
        <v>660857.90311880596</v>
      </c>
      <c r="G17">
        <f t="shared" si="2"/>
        <v>0.31499051233396586</v>
      </c>
      <c r="I17" s="1">
        <v>47400</v>
      </c>
      <c r="J17" s="1">
        <f t="shared" si="3"/>
        <v>10600</v>
      </c>
      <c r="K17">
        <f t="shared" si="4"/>
        <v>1060000</v>
      </c>
      <c r="L17">
        <f t="shared" si="5"/>
        <v>0.21765913757700206</v>
      </c>
      <c r="N17">
        <v>43100</v>
      </c>
      <c r="O17" s="1">
        <f t="shared" si="6"/>
        <v>6300</v>
      </c>
      <c r="P17">
        <f t="shared" si="7"/>
        <v>998482.71125050262</v>
      </c>
      <c r="Q17">
        <f t="shared" si="8"/>
        <v>0.15</v>
      </c>
      <c r="S17">
        <v>40700</v>
      </c>
      <c r="T17" s="1">
        <f t="shared" si="9"/>
        <v>3900</v>
      </c>
      <c r="U17">
        <f t="shared" si="10"/>
        <v>979635.70828873641</v>
      </c>
      <c r="V17">
        <f t="shared" si="11"/>
        <v>0.11016949152542373</v>
      </c>
      <c r="X17">
        <v>38900</v>
      </c>
      <c r="Y17" s="1">
        <f t="shared" si="12"/>
        <v>2100</v>
      </c>
      <c r="Z17">
        <f t="shared" si="13"/>
        <v>836025.05816234497</v>
      </c>
      <c r="AA17">
        <f t="shared" si="14"/>
        <v>7.3426573426573424E-2</v>
      </c>
      <c r="AC17">
        <v>37700</v>
      </c>
      <c r="AD17" s="1">
        <f t="shared" si="15"/>
        <v>900</v>
      </c>
      <c r="AE17">
        <f t="shared" si="16"/>
        <v>900000</v>
      </c>
      <c r="AF17">
        <f t="shared" si="17"/>
        <v>4.1666666666666664E-2</v>
      </c>
    </row>
    <row r="18" spans="1:32" x14ac:dyDescent="0.25">
      <c r="A18" t="s">
        <v>16</v>
      </c>
      <c r="D18">
        <v>59400</v>
      </c>
      <c r="E18" s="1">
        <f t="shared" si="0"/>
        <v>22600</v>
      </c>
      <c r="F18">
        <f t="shared" si="1"/>
        <v>899722.20545090444</v>
      </c>
      <c r="G18">
        <f t="shared" si="2"/>
        <v>0.42884250474383301</v>
      </c>
      <c r="I18" s="1">
        <v>53400</v>
      </c>
      <c r="J18" s="1">
        <f t="shared" si="3"/>
        <v>16600</v>
      </c>
      <c r="K18">
        <f t="shared" si="4"/>
        <v>1660000</v>
      </c>
      <c r="L18">
        <f t="shared" si="5"/>
        <v>0.34086242299794661</v>
      </c>
      <c r="N18">
        <v>50000</v>
      </c>
      <c r="O18" s="1">
        <f t="shared" si="6"/>
        <v>13200</v>
      </c>
      <c r="P18">
        <f t="shared" si="7"/>
        <v>2092059.0140486723</v>
      </c>
      <c r="Q18">
        <f t="shared" si="8"/>
        <v>0.31428571428571428</v>
      </c>
      <c r="S18">
        <v>45200</v>
      </c>
      <c r="T18" s="1">
        <f t="shared" si="9"/>
        <v>8400</v>
      </c>
      <c r="U18">
        <f t="shared" si="10"/>
        <v>2109984.6024680478</v>
      </c>
      <c r="V18">
        <f t="shared" si="11"/>
        <v>0.23728813559322035</v>
      </c>
      <c r="X18">
        <v>41800</v>
      </c>
      <c r="Y18" s="1">
        <f t="shared" si="12"/>
        <v>5000</v>
      </c>
      <c r="Z18">
        <f t="shared" si="13"/>
        <v>1990535.852767488</v>
      </c>
      <c r="AA18">
        <f t="shared" si="14"/>
        <v>0.17482517482517482</v>
      </c>
      <c r="AC18">
        <v>38900</v>
      </c>
      <c r="AD18" s="1">
        <f t="shared" si="15"/>
        <v>2100</v>
      </c>
      <c r="AE18">
        <f t="shared" si="16"/>
        <v>2100000</v>
      </c>
      <c r="AF18">
        <f t="shared" si="17"/>
        <v>9.7222222222222224E-2</v>
      </c>
    </row>
    <row r="19" spans="1:32" x14ac:dyDescent="0.25">
      <c r="A19" t="s">
        <v>17</v>
      </c>
      <c r="D19">
        <v>57450</v>
      </c>
      <c r="E19" s="1">
        <f t="shared" si="0"/>
        <v>20650</v>
      </c>
      <c r="F19">
        <f t="shared" si="1"/>
        <v>822091.3071929724</v>
      </c>
      <c r="G19">
        <f t="shared" si="2"/>
        <v>0.39184060721062614</v>
      </c>
      <c r="I19" s="1">
        <v>51000</v>
      </c>
      <c r="J19" s="1">
        <f t="shared" si="3"/>
        <v>14200</v>
      </c>
      <c r="K19">
        <f t="shared" si="4"/>
        <v>1420000</v>
      </c>
      <c r="L19">
        <f t="shared" si="5"/>
        <v>0.29158110882956878</v>
      </c>
      <c r="N19">
        <v>48200</v>
      </c>
      <c r="O19" s="1">
        <f t="shared" si="6"/>
        <v>11400</v>
      </c>
      <c r="P19">
        <f t="shared" si="7"/>
        <v>1806778.2394056716</v>
      </c>
      <c r="Q19">
        <f t="shared" si="8"/>
        <v>0.27142857142857146</v>
      </c>
      <c r="S19">
        <v>43700</v>
      </c>
      <c r="T19" s="1">
        <f t="shared" si="9"/>
        <v>6900</v>
      </c>
      <c r="U19">
        <f t="shared" si="10"/>
        <v>1733201.6377416106</v>
      </c>
      <c r="V19">
        <f t="shared" si="11"/>
        <v>0.19491525423728814</v>
      </c>
      <c r="X19">
        <v>40700</v>
      </c>
      <c r="Y19" s="1">
        <f t="shared" si="12"/>
        <v>3900</v>
      </c>
      <c r="Z19">
        <f t="shared" si="13"/>
        <v>1552617.9651586406</v>
      </c>
      <c r="AA19">
        <f t="shared" si="14"/>
        <v>0.13636363636363635</v>
      </c>
      <c r="AC19">
        <v>38500</v>
      </c>
      <c r="AD19" s="1">
        <f t="shared" si="15"/>
        <v>1700</v>
      </c>
      <c r="AE19">
        <f t="shared" si="16"/>
        <v>1700000</v>
      </c>
      <c r="AF19">
        <f t="shared" si="17"/>
        <v>7.8703703703703706E-2</v>
      </c>
    </row>
    <row r="20" spans="1:32" x14ac:dyDescent="0.25">
      <c r="A20" t="s">
        <v>18</v>
      </c>
      <c r="D20">
        <v>50000</v>
      </c>
      <c r="E20" s="1">
        <f t="shared" si="0"/>
        <v>13200</v>
      </c>
      <c r="F20">
        <f t="shared" si="1"/>
        <v>525501.46513061679</v>
      </c>
      <c r="G20">
        <f t="shared" si="2"/>
        <v>0.25047438330170779</v>
      </c>
      <c r="I20" s="1">
        <v>43400</v>
      </c>
      <c r="J20" s="1">
        <f t="shared" si="3"/>
        <v>6600</v>
      </c>
      <c r="K20">
        <f t="shared" si="4"/>
        <v>660000</v>
      </c>
      <c r="L20">
        <f t="shared" si="5"/>
        <v>0.13552361396303902</v>
      </c>
      <c r="N20">
        <v>41200</v>
      </c>
      <c r="O20" s="1">
        <f t="shared" si="6"/>
        <v>4400</v>
      </c>
      <c r="P20">
        <f t="shared" si="7"/>
        <v>697353.00468289072</v>
      </c>
      <c r="Q20">
        <f t="shared" si="8"/>
        <v>0.10476190476190476</v>
      </c>
      <c r="S20">
        <v>39300</v>
      </c>
      <c r="T20" s="1">
        <f t="shared" si="9"/>
        <v>2500</v>
      </c>
      <c r="U20">
        <f t="shared" si="10"/>
        <v>627971.60787739512</v>
      </c>
      <c r="V20">
        <f t="shared" si="11"/>
        <v>7.0621468926553674E-2</v>
      </c>
      <c r="X20">
        <v>38200</v>
      </c>
      <c r="Y20" s="1">
        <f t="shared" si="12"/>
        <v>1400</v>
      </c>
      <c r="Z20">
        <f t="shared" si="13"/>
        <v>557350.03877489665</v>
      </c>
      <c r="AA20">
        <f t="shared" si="14"/>
        <v>4.8951048951048952E-2</v>
      </c>
      <c r="AC20">
        <v>37400</v>
      </c>
      <c r="AD20" s="1">
        <f t="shared" si="15"/>
        <v>600</v>
      </c>
      <c r="AE20">
        <f t="shared" si="16"/>
        <v>600000</v>
      </c>
      <c r="AF20">
        <f t="shared" si="17"/>
        <v>2.7777777777777776E-2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Cochrane</dc:creator>
  <cp:lastModifiedBy>Joseph Cochrane</cp:lastModifiedBy>
  <dcterms:created xsi:type="dcterms:W3CDTF">2017-10-29T16:49:24Z</dcterms:created>
  <dcterms:modified xsi:type="dcterms:W3CDTF">2017-10-30T12:57:37Z</dcterms:modified>
</cp:coreProperties>
</file>