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2015" windowHeight="9915"/>
  </bookViews>
  <sheets>
    <sheet name="Sheet1" sheetId="1" r:id="rId1"/>
    <sheet name="Sheet2" sheetId="2" r:id="rId2"/>
  </sheets>
  <calcPr calcId="125725"/>
</workbook>
</file>

<file path=xl/calcChain.xml><?xml version="1.0" encoding="utf-8"?>
<calcChain xmlns="http://schemas.openxmlformats.org/spreadsheetml/2006/main">
  <c r="B26" i="1"/>
  <c r="B24" s="1"/>
  <c r="F5"/>
  <c r="F6"/>
  <c r="F7"/>
  <c r="F8"/>
  <c r="F9"/>
  <c r="F10"/>
  <c r="F11"/>
  <c r="F12"/>
  <c r="F13"/>
  <c r="F14"/>
  <c r="F15"/>
  <c r="F16"/>
  <c r="F17"/>
  <c r="F4"/>
  <c r="B5"/>
  <c r="B6"/>
  <c r="D6" s="1"/>
  <c r="B7"/>
  <c r="D7" s="1"/>
  <c r="B8"/>
  <c r="D8" s="1"/>
  <c r="B9"/>
  <c r="B10"/>
  <c r="D10" s="1"/>
  <c r="B11"/>
  <c r="D11" s="1"/>
  <c r="B12"/>
  <c r="B13"/>
  <c r="B14"/>
  <c r="D14" s="1"/>
  <c r="B15"/>
  <c r="B16"/>
  <c r="B17"/>
  <c r="B4"/>
  <c r="D15"/>
  <c r="D16"/>
  <c r="D4"/>
  <c r="D12"/>
  <c r="D17"/>
  <c r="D5"/>
  <c r="D9"/>
  <c r="D13"/>
</calcChain>
</file>

<file path=xl/sharedStrings.xml><?xml version="1.0" encoding="utf-8"?>
<sst xmlns="http://schemas.openxmlformats.org/spreadsheetml/2006/main" count="13" uniqueCount="12">
  <si>
    <t>Re</t>
  </si>
  <si>
    <t>f chart</t>
  </si>
  <si>
    <t>f (equation*4)</t>
  </si>
  <si>
    <t>fe/fc</t>
  </si>
  <si>
    <t>Potential for f vs Re equation for smooth pipe on Moody Diagram</t>
  </si>
  <si>
    <t>Iterative solution for f using Zigrang Solution</t>
  </si>
  <si>
    <t>f Result =</t>
  </si>
  <si>
    <t>Re =</t>
  </si>
  <si>
    <t>ε/D =</t>
  </si>
  <si>
    <t>f Start =</t>
  </si>
  <si>
    <t>f Zigrang</t>
  </si>
  <si>
    <t>for Smooth pipe curve with e/D =0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</si>
</sst>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%"/>
    <numFmt numFmtId="166" formatCode="0.000000000000"/>
  </numFmts>
  <fonts count="2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164" fontId="0" fillId="0" borderId="0" xfId="0" applyNumberFormat="1"/>
    <xf numFmtId="166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scatterChart>
        <c:scatterStyle val="smoothMarker"/>
        <c:ser>
          <c:idx val="0"/>
          <c:order val="0"/>
          <c:tx>
            <c:strRef>
              <c:f>Sheet1!$B$3</c:f>
              <c:strCache>
                <c:ptCount val="1"/>
                <c:pt idx="0">
                  <c:v>f (equation*4)</c:v>
                </c:pt>
              </c:strCache>
            </c:strRef>
          </c:tx>
          <c:spPr>
            <a:ln w="19050"/>
          </c:spPr>
          <c:xVal>
            <c:numRef>
              <c:f>Sheet1!$A$4:$A$17</c:f>
              <c:numCache>
                <c:formatCode>0.00E+00</c:formatCode>
                <c:ptCount val="14"/>
                <c:pt idx="0">
                  <c:v>4000</c:v>
                </c:pt>
                <c:pt idx="1">
                  <c:v>6000</c:v>
                </c:pt>
                <c:pt idx="2">
                  <c:v>8000</c:v>
                </c:pt>
                <c:pt idx="3">
                  <c:v>10000</c:v>
                </c:pt>
                <c:pt idx="4">
                  <c:v>20000</c:v>
                </c:pt>
                <c:pt idx="5">
                  <c:v>40000</c:v>
                </c:pt>
                <c:pt idx="6">
                  <c:v>60000</c:v>
                </c:pt>
                <c:pt idx="7">
                  <c:v>80000</c:v>
                </c:pt>
                <c:pt idx="8">
                  <c:v>100000</c:v>
                </c:pt>
                <c:pt idx="9">
                  <c:v>200000</c:v>
                </c:pt>
                <c:pt idx="10">
                  <c:v>400000</c:v>
                </c:pt>
                <c:pt idx="11">
                  <c:v>600000</c:v>
                </c:pt>
                <c:pt idx="12">
                  <c:v>800000</c:v>
                </c:pt>
                <c:pt idx="13">
                  <c:v>1000000</c:v>
                </c:pt>
              </c:numCache>
            </c:numRef>
          </c:xVal>
          <c:yVal>
            <c:numRef>
              <c:f>Sheet1!$B$4:$B$17</c:f>
              <c:numCache>
                <c:formatCode>0.0000</c:formatCode>
                <c:ptCount val="14"/>
                <c:pt idx="0">
                  <c:v>3.9785193715168081E-2</c:v>
                </c:pt>
                <c:pt idx="1">
                  <c:v>3.5949980755031689E-2</c:v>
                </c:pt>
                <c:pt idx="2">
                  <c:v>3.3455226775259451E-2</c:v>
                </c:pt>
                <c:pt idx="3">
                  <c:v>3.1639999999999995E-2</c:v>
                </c:pt>
                <c:pt idx="4">
                  <c:v>2.6605962578627535E-2</c:v>
                </c:pt>
                <c:pt idx="5">
                  <c:v>2.237285855674237E-2</c:v>
                </c:pt>
                <c:pt idx="6">
                  <c:v>2.0216159818352061E-2</c:v>
                </c:pt>
                <c:pt idx="7">
                  <c:v>1.8813256559343048E-2</c:v>
                </c:pt>
                <c:pt idx="8">
                  <c:v>1.7792479529022645E-2</c:v>
                </c:pt>
                <c:pt idx="9">
                  <c:v>1.4961632254430242E-2</c:v>
                </c:pt>
                <c:pt idx="10">
                  <c:v>1.258118292909474E-2</c:v>
                </c:pt>
                <c:pt idx="11">
                  <c:v>1.1368382102511987E-2</c:v>
                </c:pt>
                <c:pt idx="12">
                  <c:v>1.0579471624726996E-2</c:v>
                </c:pt>
                <c:pt idx="13">
                  <c:v>1.0005446516772754E-2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f chart</c:v>
                </c:pt>
              </c:strCache>
            </c:strRef>
          </c:tx>
          <c:spPr>
            <a:ln w="19050"/>
          </c:spPr>
          <c:xVal>
            <c:numRef>
              <c:f>Sheet1!$A$4:$A$17</c:f>
              <c:numCache>
                <c:formatCode>0.00E+00</c:formatCode>
                <c:ptCount val="14"/>
                <c:pt idx="0">
                  <c:v>4000</c:v>
                </c:pt>
                <c:pt idx="1">
                  <c:v>6000</c:v>
                </c:pt>
                <c:pt idx="2">
                  <c:v>8000</c:v>
                </c:pt>
                <c:pt idx="3">
                  <c:v>10000</c:v>
                </c:pt>
                <c:pt idx="4">
                  <c:v>20000</c:v>
                </c:pt>
                <c:pt idx="5">
                  <c:v>40000</c:v>
                </c:pt>
                <c:pt idx="6">
                  <c:v>60000</c:v>
                </c:pt>
                <c:pt idx="7">
                  <c:v>80000</c:v>
                </c:pt>
                <c:pt idx="8">
                  <c:v>100000</c:v>
                </c:pt>
                <c:pt idx="9">
                  <c:v>200000</c:v>
                </c:pt>
                <c:pt idx="10">
                  <c:v>400000</c:v>
                </c:pt>
                <c:pt idx="11">
                  <c:v>600000</c:v>
                </c:pt>
                <c:pt idx="12">
                  <c:v>800000</c:v>
                </c:pt>
                <c:pt idx="13">
                  <c:v>1000000</c:v>
                </c:pt>
              </c:numCache>
            </c:numRef>
          </c:xVal>
          <c:yVal>
            <c:numRef>
              <c:f>Sheet1!$C$4:$C$17</c:f>
              <c:numCache>
                <c:formatCode>0.0000</c:formatCode>
                <c:ptCount val="14"/>
                <c:pt idx="0">
                  <c:v>3.9300000000000002E-2</c:v>
                </c:pt>
                <c:pt idx="1">
                  <c:v>3.4500000000000003E-2</c:v>
                </c:pt>
                <c:pt idx="2">
                  <c:v>3.2000000000000001E-2</c:v>
                </c:pt>
                <c:pt idx="3">
                  <c:v>0.03</c:v>
                </c:pt>
                <c:pt idx="4">
                  <c:v>2.5600000000000001E-2</c:v>
                </c:pt>
                <c:pt idx="5">
                  <c:v>2.18E-2</c:v>
                </c:pt>
                <c:pt idx="6">
                  <c:v>1.9800000000000002E-2</c:v>
                </c:pt>
                <c:pt idx="7">
                  <c:v>1.8800000000000001E-2</c:v>
                </c:pt>
                <c:pt idx="8">
                  <c:v>1.78E-2</c:v>
                </c:pt>
                <c:pt idx="9">
                  <c:v>1.55E-2</c:v>
                </c:pt>
                <c:pt idx="10">
                  <c:v>1.3599999999999999E-2</c:v>
                </c:pt>
                <c:pt idx="11">
                  <c:v>1.2500000000000001E-2</c:v>
                </c:pt>
                <c:pt idx="12">
                  <c:v>1.2E-2</c:v>
                </c:pt>
                <c:pt idx="13">
                  <c:v>1.1599999999999999E-2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Sheet1!$E$3</c:f>
              <c:strCache>
                <c:ptCount val="1"/>
                <c:pt idx="0">
                  <c:v>f Zigrang</c:v>
                </c:pt>
              </c:strCache>
            </c:strRef>
          </c:tx>
          <c:spPr>
            <a:ln w="19050"/>
          </c:spPr>
          <c:xVal>
            <c:numRef>
              <c:f>Sheet1!$A$4:$A$17</c:f>
              <c:numCache>
                <c:formatCode>0.00E+00</c:formatCode>
                <c:ptCount val="14"/>
                <c:pt idx="0">
                  <c:v>4000</c:v>
                </c:pt>
                <c:pt idx="1">
                  <c:v>6000</c:v>
                </c:pt>
                <c:pt idx="2">
                  <c:v>8000</c:v>
                </c:pt>
                <c:pt idx="3">
                  <c:v>10000</c:v>
                </c:pt>
                <c:pt idx="4">
                  <c:v>20000</c:v>
                </c:pt>
                <c:pt idx="5">
                  <c:v>40000</c:v>
                </c:pt>
                <c:pt idx="6">
                  <c:v>60000</c:v>
                </c:pt>
                <c:pt idx="7">
                  <c:v>80000</c:v>
                </c:pt>
                <c:pt idx="8">
                  <c:v>100000</c:v>
                </c:pt>
                <c:pt idx="9">
                  <c:v>200000</c:v>
                </c:pt>
                <c:pt idx="10">
                  <c:v>400000</c:v>
                </c:pt>
                <c:pt idx="11">
                  <c:v>600000</c:v>
                </c:pt>
                <c:pt idx="12">
                  <c:v>800000</c:v>
                </c:pt>
                <c:pt idx="13">
                  <c:v>1000000</c:v>
                </c:pt>
              </c:numCache>
            </c:numRef>
          </c:xVal>
          <c:yVal>
            <c:numRef>
              <c:f>Sheet1!$E$4:$E$17</c:f>
              <c:numCache>
                <c:formatCode>0.0000</c:formatCode>
                <c:ptCount val="14"/>
                <c:pt idx="0">
                  <c:v>3.9899999999999998E-2</c:v>
                </c:pt>
                <c:pt idx="1">
                  <c:v>3.5499999999999997E-2</c:v>
                </c:pt>
                <c:pt idx="2">
                  <c:v>3.279E-2</c:v>
                </c:pt>
                <c:pt idx="3">
                  <c:v>3.0880000000000001E-2</c:v>
                </c:pt>
                <c:pt idx="4">
                  <c:v>2.588E-2</c:v>
                </c:pt>
                <c:pt idx="5">
                  <c:v>2.197E-2</c:v>
                </c:pt>
                <c:pt idx="6">
                  <c:v>2.0070000000000001E-2</c:v>
                </c:pt>
                <c:pt idx="7">
                  <c:v>1.8859999999999998E-2</c:v>
                </c:pt>
                <c:pt idx="8">
                  <c:v>1.7989999999999999E-2</c:v>
                </c:pt>
                <c:pt idx="9">
                  <c:v>1.5640000000000001E-2</c:v>
                </c:pt>
                <c:pt idx="10">
                  <c:v>1.371E-2</c:v>
                </c:pt>
                <c:pt idx="11">
                  <c:v>1.273E-2</c:v>
                </c:pt>
                <c:pt idx="12">
                  <c:v>1.21E-2</c:v>
                </c:pt>
                <c:pt idx="13">
                  <c:v>1.1650000000000001E-2</c:v>
                </c:pt>
              </c:numCache>
            </c:numRef>
          </c:yVal>
          <c:smooth val="1"/>
        </c:ser>
        <c:axId val="50579328"/>
        <c:axId val="50617344"/>
      </c:scatterChart>
      <c:valAx>
        <c:axId val="50579328"/>
        <c:scaling>
          <c:logBase val="10"/>
          <c:orientation val="minMax"/>
          <c:min val="100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</a:t>
                </a:r>
              </a:p>
            </c:rich>
          </c:tx>
          <c:layout>
            <c:manualLayout>
              <c:xMode val="edge"/>
              <c:yMode val="edge"/>
              <c:x val="0.45022270799895742"/>
              <c:y val="0.94087976531254292"/>
            </c:manualLayout>
          </c:layout>
        </c:title>
        <c:numFmt formatCode="0.00E+00" sourceLinked="1"/>
        <c:tickLblPos val="nextTo"/>
        <c:crossAx val="50617344"/>
        <c:crossesAt val="1.0000000000000005E-2"/>
        <c:crossBetween val="midCat"/>
        <c:minorUnit val="10"/>
      </c:valAx>
      <c:valAx>
        <c:axId val="50617344"/>
        <c:scaling>
          <c:logBase val="10"/>
          <c:orientation val="minMax"/>
          <c:max val="0.05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</a:t>
                </a:r>
              </a:p>
            </c:rich>
          </c:tx>
          <c:layout/>
        </c:title>
        <c:numFmt formatCode="0.0000" sourceLinked="1"/>
        <c:tickLblPos val="nextTo"/>
        <c:crossAx val="50579328"/>
        <c:crosses val="autoZero"/>
        <c:crossBetween val="midCat"/>
        <c:majorUnit val="10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371475</xdr:colOff>
      <xdr:row>21</xdr:row>
      <xdr:rowOff>38100</xdr:rowOff>
    </xdr:from>
    <xdr:to>
      <xdr:col>6</xdr:col>
      <xdr:colOff>447675</xdr:colOff>
      <xdr:row>24</xdr:row>
      <xdr:rowOff>161925</xdr:rowOff>
    </xdr:to>
    <xdr:pic>
      <xdr:nvPicPr>
        <xdr:cNvPr id="2" name="Picture 1" descr="Equation for f based on Re when the result is multiplied by 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95675" y="3838575"/>
          <a:ext cx="1447800" cy="666750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1</xdr:row>
      <xdr:rowOff>76201</xdr:rowOff>
    </xdr:from>
    <xdr:to>
      <xdr:col>20</xdr:col>
      <xdr:colOff>95250</xdr:colOff>
      <xdr:row>32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28</xdr:row>
      <xdr:rowOff>0</xdr:rowOff>
    </xdr:from>
    <xdr:to>
      <xdr:col>8</xdr:col>
      <xdr:colOff>381000</xdr:colOff>
      <xdr:row>40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067300"/>
          <a:ext cx="6248400" cy="2314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H16" sqref="H16"/>
    </sheetView>
  </sheetViews>
  <sheetFormatPr defaultRowHeight="14.25"/>
  <cols>
    <col min="1" max="1" width="10" customWidth="1"/>
    <col min="2" max="2" width="13" customWidth="1"/>
  </cols>
  <sheetData>
    <row r="1" spans="1:7">
      <c r="A1" t="s">
        <v>4</v>
      </c>
    </row>
    <row r="3" spans="1:7" s="1" customFormat="1">
      <c r="A3" s="1" t="s">
        <v>0</v>
      </c>
      <c r="B3" s="1" t="s">
        <v>2</v>
      </c>
      <c r="C3" s="1" t="s">
        <v>1</v>
      </c>
      <c r="D3" s="1" t="s">
        <v>3</v>
      </c>
      <c r="E3" s="1" t="s">
        <v>10</v>
      </c>
      <c r="F3" s="1" t="s">
        <v>3</v>
      </c>
    </row>
    <row r="4" spans="1:7">
      <c r="A4" s="2">
        <v>4000</v>
      </c>
      <c r="B4" s="3">
        <f>4*0.0791/A4^0.25</f>
        <v>3.9785193715168081E-2</v>
      </c>
      <c r="C4" s="3">
        <v>3.9300000000000002E-2</v>
      </c>
      <c r="D4" s="4">
        <f>B4/C4</f>
        <v>1.0123458960602565</v>
      </c>
      <c r="E4" s="3">
        <v>3.9899999999999998E-2</v>
      </c>
      <c r="F4" s="4">
        <f>E4/C4</f>
        <v>1.0152671755725189</v>
      </c>
    </row>
    <row r="5" spans="1:7">
      <c r="A5" s="2">
        <v>6000</v>
      </c>
      <c r="B5" s="3">
        <f t="shared" ref="B5:B17" si="0">4*0.0791/A5^0.25</f>
        <v>3.5949980755031689E-2</v>
      </c>
      <c r="C5" s="3">
        <v>3.4500000000000003E-2</v>
      </c>
      <c r="D5" s="4">
        <f t="shared" ref="D5:D17" si="1">B5/C5</f>
        <v>1.0420284276820779</v>
      </c>
      <c r="E5" s="3">
        <v>3.5499999999999997E-2</v>
      </c>
      <c r="F5" s="4">
        <f t="shared" ref="F5:F17" si="2">E5/C5</f>
        <v>1.0289855072463767</v>
      </c>
    </row>
    <row r="6" spans="1:7">
      <c r="A6" s="2">
        <v>8000</v>
      </c>
      <c r="B6" s="3">
        <f t="shared" si="0"/>
        <v>3.3455226775259451E-2</v>
      </c>
      <c r="C6" s="3">
        <v>3.2000000000000001E-2</v>
      </c>
      <c r="D6" s="4">
        <f t="shared" si="1"/>
        <v>1.0454758367268577</v>
      </c>
      <c r="E6" s="3">
        <v>3.279E-2</v>
      </c>
      <c r="F6" s="4">
        <f t="shared" si="2"/>
        <v>1.0246875</v>
      </c>
    </row>
    <row r="7" spans="1:7">
      <c r="A7" s="2">
        <v>10000</v>
      </c>
      <c r="B7" s="3">
        <f t="shared" si="0"/>
        <v>3.1639999999999995E-2</v>
      </c>
      <c r="C7" s="3">
        <v>0.03</v>
      </c>
      <c r="D7" s="4">
        <f t="shared" si="1"/>
        <v>1.0546666666666664</v>
      </c>
      <c r="E7" s="3">
        <v>3.0880000000000001E-2</v>
      </c>
      <c r="F7" s="4">
        <f t="shared" si="2"/>
        <v>1.0293333333333334</v>
      </c>
    </row>
    <row r="8" spans="1:7">
      <c r="A8" s="2">
        <v>20000</v>
      </c>
      <c r="B8" s="3">
        <f t="shared" si="0"/>
        <v>2.6605962578627535E-2</v>
      </c>
      <c r="C8" s="3">
        <v>2.5600000000000001E-2</v>
      </c>
      <c r="D8" s="4">
        <f t="shared" si="1"/>
        <v>1.039295413227638</v>
      </c>
      <c r="E8" s="3">
        <v>2.588E-2</v>
      </c>
      <c r="F8" s="4">
        <f t="shared" si="2"/>
        <v>1.0109375</v>
      </c>
    </row>
    <row r="9" spans="1:7">
      <c r="A9" s="2">
        <v>40000</v>
      </c>
      <c r="B9" s="3">
        <f t="shared" si="0"/>
        <v>2.237285855674237E-2</v>
      </c>
      <c r="C9" s="3">
        <v>2.18E-2</v>
      </c>
      <c r="D9" s="4">
        <f t="shared" si="1"/>
        <v>1.0262779154468977</v>
      </c>
      <c r="E9" s="3">
        <v>2.197E-2</v>
      </c>
      <c r="F9" s="4">
        <f t="shared" si="2"/>
        <v>1.0077981651376147</v>
      </c>
    </row>
    <row r="10" spans="1:7">
      <c r="A10" s="2">
        <v>60000</v>
      </c>
      <c r="B10" s="3">
        <f t="shared" si="0"/>
        <v>2.0216159818352061E-2</v>
      </c>
      <c r="C10" s="3">
        <v>1.9800000000000002E-2</v>
      </c>
      <c r="D10" s="4">
        <f t="shared" si="1"/>
        <v>1.0210181726440435</v>
      </c>
      <c r="E10" s="3">
        <v>2.0070000000000001E-2</v>
      </c>
      <c r="F10" s="4">
        <f t="shared" si="2"/>
        <v>1.0136363636363637</v>
      </c>
      <c r="G10" s="5"/>
    </row>
    <row r="11" spans="1:7">
      <c r="A11" s="2">
        <v>80000</v>
      </c>
      <c r="B11" s="3">
        <f t="shared" si="0"/>
        <v>1.8813256559343048E-2</v>
      </c>
      <c r="C11" s="3">
        <v>1.8800000000000001E-2</v>
      </c>
      <c r="D11" s="4">
        <f t="shared" si="1"/>
        <v>1.0007051361352686</v>
      </c>
      <c r="E11" s="3">
        <v>1.8859999999999998E-2</v>
      </c>
      <c r="F11" s="4">
        <f t="shared" si="2"/>
        <v>1.003191489361702</v>
      </c>
    </row>
    <row r="12" spans="1:7">
      <c r="A12" s="2">
        <v>100000</v>
      </c>
      <c r="B12" s="3">
        <f t="shared" si="0"/>
        <v>1.7792479529022645E-2</v>
      </c>
      <c r="C12" s="3">
        <v>1.78E-2</v>
      </c>
      <c r="D12" s="4">
        <f t="shared" si="1"/>
        <v>0.99957750163048564</v>
      </c>
      <c r="E12" s="3">
        <v>1.7989999999999999E-2</v>
      </c>
      <c r="F12" s="4">
        <f t="shared" si="2"/>
        <v>1.0106741573033708</v>
      </c>
    </row>
    <row r="13" spans="1:7">
      <c r="A13" s="2">
        <v>200000</v>
      </c>
      <c r="B13" s="3">
        <f t="shared" si="0"/>
        <v>1.4961632254430242E-2</v>
      </c>
      <c r="C13" s="3">
        <v>1.55E-2</v>
      </c>
      <c r="D13" s="4">
        <f t="shared" si="1"/>
        <v>0.96526659706001561</v>
      </c>
      <c r="E13" s="3">
        <v>1.5640000000000001E-2</v>
      </c>
      <c r="F13" s="4">
        <f t="shared" si="2"/>
        <v>1.0090322580645161</v>
      </c>
    </row>
    <row r="14" spans="1:7">
      <c r="A14" s="2">
        <v>400000</v>
      </c>
      <c r="B14" s="3">
        <f t="shared" si="0"/>
        <v>1.258118292909474E-2</v>
      </c>
      <c r="C14" s="3">
        <v>1.3599999999999999E-2</v>
      </c>
      <c r="D14" s="4">
        <f t="shared" si="1"/>
        <v>0.92508698008049561</v>
      </c>
      <c r="E14" s="3">
        <v>1.371E-2</v>
      </c>
      <c r="F14" s="4">
        <f t="shared" si="2"/>
        <v>1.0080882352941176</v>
      </c>
    </row>
    <row r="15" spans="1:7">
      <c r="A15" s="2">
        <v>600000</v>
      </c>
      <c r="B15" s="3">
        <f t="shared" si="0"/>
        <v>1.1368382102511987E-2</v>
      </c>
      <c r="C15" s="3">
        <v>1.2500000000000001E-2</v>
      </c>
      <c r="D15" s="4">
        <f t="shared" si="1"/>
        <v>0.90947056820095884</v>
      </c>
      <c r="E15" s="3">
        <v>1.273E-2</v>
      </c>
      <c r="F15" s="4">
        <f t="shared" si="2"/>
        <v>1.0184</v>
      </c>
    </row>
    <row r="16" spans="1:7">
      <c r="A16" s="2">
        <v>800000</v>
      </c>
      <c r="B16" s="3">
        <f t="shared" si="0"/>
        <v>1.0579471624726996E-2</v>
      </c>
      <c r="C16" s="3">
        <v>1.2E-2</v>
      </c>
      <c r="D16" s="4">
        <f t="shared" si="1"/>
        <v>0.88162263539391628</v>
      </c>
      <c r="E16" s="3">
        <v>1.21E-2</v>
      </c>
      <c r="F16" s="4">
        <f t="shared" si="2"/>
        <v>1.0083333333333333</v>
      </c>
    </row>
    <row r="17" spans="1:6">
      <c r="A17" s="2">
        <v>1000000</v>
      </c>
      <c r="B17" s="3">
        <f t="shared" si="0"/>
        <v>1.0005446516772754E-2</v>
      </c>
      <c r="C17" s="3">
        <v>1.1599999999999999E-2</v>
      </c>
      <c r="D17" s="4">
        <f t="shared" si="1"/>
        <v>0.86253849282523753</v>
      </c>
      <c r="E17" s="3">
        <v>1.1650000000000001E-2</v>
      </c>
      <c r="F17" s="4">
        <f t="shared" si="2"/>
        <v>1.0043103448275863</v>
      </c>
    </row>
    <row r="21" spans="1:6">
      <c r="A21" t="s">
        <v>5</v>
      </c>
    </row>
    <row r="22" spans="1:6">
      <c r="A22" t="s">
        <v>11</v>
      </c>
    </row>
    <row r="23" spans="1:6">
      <c r="A23" t="s">
        <v>7</v>
      </c>
      <c r="B23">
        <v>10000</v>
      </c>
    </row>
    <row r="24" spans="1:6">
      <c r="A24" t="s">
        <v>9</v>
      </c>
      <c r="B24" s="5">
        <f>B26</f>
        <v>3.0862412441455326E-2</v>
      </c>
    </row>
    <row r="25" spans="1:6">
      <c r="A25" t="s">
        <v>8</v>
      </c>
      <c r="B25">
        <v>0</v>
      </c>
    </row>
    <row r="26" spans="1:6">
      <c r="A26" t="s">
        <v>6</v>
      </c>
      <c r="B26" s="5">
        <f>1/(-2*LOG10(B25/3.7-5.02/B23*LOG10(B25/377-5.02/B23*LOG10(B25/3.77+13/B23))))^2</f>
        <v>3.0862412441455326E-2</v>
      </c>
    </row>
    <row r="29" spans="1:6">
      <c r="B29" s="6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2017-02-02T01:01:25Z</dcterms:created>
  <dcterms:modified xsi:type="dcterms:W3CDTF">2017-02-02T20:43:08Z</dcterms:modified>
</cp:coreProperties>
</file>