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980" yWindow="4600" windowWidth="25240" windowHeight="218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4" i="1" l="1"/>
  <c r="G63" i="1"/>
  <c r="I64" i="1"/>
  <c r="G27" i="1"/>
  <c r="E63" i="1"/>
  <c r="I63" i="1"/>
  <c r="E64" i="1"/>
  <c r="J27" i="1"/>
  <c r="I27" i="1"/>
  <c r="H27" i="1"/>
  <c r="J26" i="1"/>
  <c r="I26" i="1"/>
  <c r="H26" i="1"/>
  <c r="G26" i="1"/>
  <c r="J25" i="1"/>
  <c r="I25" i="1"/>
  <c r="H25" i="1"/>
  <c r="G25" i="1"/>
  <c r="J24" i="1"/>
  <c r="I24" i="1"/>
  <c r="H24" i="1"/>
  <c r="G24" i="1"/>
  <c r="J23" i="1"/>
  <c r="I23" i="1"/>
  <c r="H23" i="1"/>
  <c r="G23" i="1"/>
  <c r="J22" i="1"/>
  <c r="I22" i="1"/>
  <c r="H22" i="1"/>
  <c r="G22" i="1"/>
  <c r="J21" i="1"/>
  <c r="I21" i="1"/>
  <c r="H21" i="1"/>
  <c r="G21" i="1"/>
  <c r="J20" i="1"/>
  <c r="I20" i="1"/>
  <c r="H20" i="1"/>
  <c r="G20" i="1"/>
  <c r="J19" i="1"/>
  <c r="I19" i="1"/>
  <c r="H19" i="1"/>
  <c r="G19" i="1"/>
  <c r="J18" i="1"/>
  <c r="I18" i="1"/>
  <c r="H18" i="1"/>
  <c r="G18" i="1"/>
  <c r="J17" i="1"/>
  <c r="I17" i="1"/>
  <c r="H17" i="1"/>
  <c r="G17" i="1"/>
  <c r="J16" i="1"/>
  <c r="I16" i="1"/>
  <c r="H16" i="1"/>
  <c r="G16" i="1"/>
  <c r="J15" i="1"/>
  <c r="I15" i="1"/>
  <c r="H15" i="1"/>
  <c r="G15" i="1"/>
  <c r="J14" i="1"/>
  <c r="I14" i="1"/>
  <c r="H14" i="1"/>
  <c r="G14" i="1"/>
  <c r="J13" i="1"/>
  <c r="I13" i="1"/>
  <c r="H13" i="1"/>
  <c r="G13" i="1"/>
  <c r="J12" i="1"/>
  <c r="I12" i="1"/>
  <c r="H12" i="1"/>
  <c r="G12" i="1"/>
  <c r="J11" i="1"/>
  <c r="I11" i="1"/>
  <c r="H11" i="1"/>
  <c r="G11" i="1"/>
  <c r="J10" i="1"/>
  <c r="I10" i="1"/>
  <c r="H10" i="1"/>
  <c r="G10" i="1"/>
  <c r="J9" i="1"/>
  <c r="I9" i="1"/>
  <c r="H9" i="1"/>
  <c r="G9" i="1"/>
  <c r="J8" i="1"/>
  <c r="I8" i="1"/>
  <c r="H8" i="1"/>
  <c r="G8" i="1"/>
  <c r="J7" i="1"/>
  <c r="I7" i="1"/>
  <c r="H7" i="1"/>
  <c r="G7" i="1"/>
  <c r="J6" i="1"/>
  <c r="I6" i="1"/>
  <c r="H6" i="1"/>
  <c r="G6" i="1"/>
  <c r="J5" i="1"/>
  <c r="I5" i="1"/>
  <c r="H5" i="1"/>
  <c r="G5" i="1"/>
</calcChain>
</file>

<file path=xl/sharedStrings.xml><?xml version="1.0" encoding="utf-8"?>
<sst xmlns="http://schemas.openxmlformats.org/spreadsheetml/2006/main" count="108" uniqueCount="87">
  <si>
    <t>Annualized Data</t>
  </si>
  <si>
    <t>Date</t>
  </si>
  <si>
    <t>Year</t>
  </si>
  <si>
    <t>Month</t>
  </si>
  <si>
    <t>S&amp;P Price</t>
  </si>
  <si>
    <t>Annual EPS</t>
  </si>
  <si>
    <t>Annual DPS</t>
  </si>
  <si>
    <t>Data for Regression Model</t>
  </si>
  <si>
    <t>op esp</t>
  </si>
  <si>
    <t>eps</t>
  </si>
  <si>
    <t>div</t>
  </si>
  <si>
    <t>salespershare</t>
  </si>
  <si>
    <t>bookvalue</t>
  </si>
  <si>
    <t>Index</t>
  </si>
  <si>
    <t>Lagged DPS</t>
  </si>
  <si>
    <t>Change in EPS</t>
  </si>
  <si>
    <t>Forecast</t>
  </si>
  <si>
    <t>We estimated the following model:</t>
  </si>
  <si>
    <r>
      <t>D</t>
    </r>
    <r>
      <rPr>
        <vertAlign val="subscript"/>
        <sz val="8"/>
        <rFont val="Cambria"/>
        <family val="1"/>
      </rPr>
      <t xml:space="preserve">t </t>
    </r>
    <r>
      <rPr>
        <sz val="12"/>
        <color theme="1"/>
        <rFont val="Calibri"/>
        <family val="2"/>
        <scheme val="minor"/>
      </rPr>
      <t>= a + b D</t>
    </r>
    <r>
      <rPr>
        <vertAlign val="subscript"/>
        <sz val="8"/>
        <rFont val="Cambria"/>
        <family val="1"/>
      </rPr>
      <t>t-1</t>
    </r>
    <r>
      <rPr>
        <sz val="12"/>
        <color theme="1"/>
        <rFont val="Calibri"/>
        <family val="2"/>
        <scheme val="minor"/>
      </rPr>
      <t xml:space="preserve"> + c EPS</t>
    </r>
    <r>
      <rPr>
        <vertAlign val="subscript"/>
        <sz val="8"/>
        <rFont val="Cambria"/>
        <family val="1"/>
      </rPr>
      <t>t</t>
    </r>
    <r>
      <rPr>
        <sz val="12"/>
        <color theme="1"/>
        <rFont val="Calibri"/>
        <family val="2"/>
        <scheme val="minor"/>
      </rPr>
      <t xml:space="preserve"> + d (Change in EPS)</t>
    </r>
  </si>
  <si>
    <t>As shown by the regression results below, this model does a good job of predicting the dividend.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</si>
  <si>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</si>
  <si>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</si>
  <si>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</si>
  <si>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</si>
  <si>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</si>
  <si>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</si>
  <si>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</si>
  <si>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</si>
  <si>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df</t>
  </si>
  <si>
    <t>SS</t>
  </si>
  <si>
    <t>MS</t>
  </si>
  <si>
    <t>F</t>
  </si>
  <si>
    <t>Significance F</t>
  </si>
  <si>
    <t>Regression</t>
  </si>
  <si>
    <t>Residual</t>
  </si>
  <si>
    <t>Total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</si>
  <si>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</si>
  <si>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</si>
  <si>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</si>
  <si>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</si>
  <si>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</si>
  <si>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</si>
  <si>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</si>
  <si>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Intercept</t>
  </si>
  <si>
    <t>X Variable 1</t>
  </si>
  <si>
    <t>X Variable 2</t>
  </si>
  <si>
    <t>X Variable 3</t>
  </si>
  <si>
    <t>We then used the regression coefficients to estimate the predicted dividends.</t>
  </si>
  <si>
    <t>Predicted dividend, D</t>
  </si>
  <si>
    <t>Estimated intercept, a</t>
  </si>
  <si>
    <t>Estimated coefficient for lagged dividend, b</t>
  </si>
  <si>
    <t>Lagged D</t>
  </si>
  <si>
    <t>Estimated coefficient for EPS, c</t>
  </si>
  <si>
    <t>Forecast EPS</t>
  </si>
  <si>
    <t>Estimated coefficient for change in EPS, d</t>
  </si>
  <si>
    <t>Forecast change in EPS</t>
  </si>
  <si>
    <t>HERE IS WHAT I GOT BY PLOTTING ANNAUL EPS AND ANNUAL DIVIDENDS; MY RESULTS ARE WRONG - I DON'T KNOW WHICH DATA TO PLOT</t>
  </si>
  <si>
    <t>Linear Regression</t>
  </si>
  <si>
    <t>R</t>
  </si>
  <si>
    <t>R-square</t>
  </si>
  <si>
    <t>Adjusted R-square</t>
  </si>
  <si>
    <t>S</t>
  </si>
  <si>
    <t>N</t>
  </si>
  <si>
    <t xml:space="preserve">9.75 =  10.70102 + 0.16623 * 23.75 </t>
  </si>
  <si>
    <t>d.f.</t>
  </si>
  <si>
    <t>p-level</t>
  </si>
  <si>
    <t>Coefficient</t>
  </si>
  <si>
    <t>LCL</t>
  </si>
  <si>
    <t>UCL</t>
  </si>
  <si>
    <t>H0 (5%)</t>
  </si>
  <si>
    <t>rejected</t>
  </si>
  <si>
    <t>T (5%)</t>
  </si>
  <si>
    <t>LCL - Lower value of a reliable interval (LCL)</t>
  </si>
  <si>
    <t>UCL - Upper value of a reliable interval (UCL)</t>
  </si>
  <si>
    <t>Residuals</t>
  </si>
  <si>
    <t>Observation</t>
  </si>
  <si>
    <t>Predicted Y</t>
  </si>
  <si>
    <t>Standardized</t>
  </si>
  <si>
    <t>Studentized</t>
  </si>
  <si>
    <t>Deleted t</t>
  </si>
  <si>
    <t>Leverage</t>
  </si>
  <si>
    <t>Cook's D</t>
  </si>
  <si>
    <t>DFIT</t>
  </si>
  <si>
    <t>PRESS</t>
  </si>
  <si>
    <t>Minimum</t>
  </si>
  <si>
    <t>Maximum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</si>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</sst>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&quot;$&quot;#,##0.00"/>
    <numFmt numFmtId="165" formatCode="mm/dd/yy;@"/>
    <numFmt numFmtId="166" formatCode="0.000"/>
    <numFmt numFmtId="167" formatCode="#,##0.#####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indexed="18"/>
      <name val="Cambria"/>
      <family val="1"/>
    </font>
    <font>
      <u/>
      <sz val="10"/>
      <color theme="10"/>
      <name val="Arial"/>
      <family val="2"/>
    </font>
    <font>
      <u/>
      <sz val="8"/>
      <color theme="10"/>
      <name val="Cambria"/>
      <family val="1"/>
    </font>
    <font>
      <b/>
      <sz val="8"/>
      <name val="Cambria"/>
      <family val="1"/>
    </font>
    <font>
      <sz val="8"/>
      <name val="Cambria"/>
      <family val="1"/>
    </font>
    <font>
      <u/>
      <sz val="8"/>
      <name val="Cambria"/>
      <family val="1"/>
    </font>
    <font>
      <b/>
      <sz val="8"/>
      <name val="Arial"/>
      <family val="2"/>
    </font>
    <font>
      <sz val="8"/>
      <name val="Arial"/>
      <family val="2"/>
    </font>
    <font>
      <vertAlign val="subscript"/>
      <sz val="8"/>
      <name val="Cambria"/>
      <family val="1"/>
    </font>
    <font>
      <i/>
      <sz val="8"/>
      <name val="Cambria"/>
      <family val="1"/>
    </font>
    <font>
      <b/>
      <sz val="11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</font>
    <font>
      <i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rgb="FF80808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94">
    <xf numFmtId="0" fontId="0" fillId="0" borderId="0" xfId="0"/>
    <xf numFmtId="0" fontId="3" fillId="0" borderId="0" xfId="2" applyFont="1" applyFill="1" applyAlignment="1">
      <alignment horizontal="left"/>
    </xf>
    <xf numFmtId="2" fontId="5" fillId="0" borderId="0" xfId="3" applyNumberFormat="1" applyFont="1" applyFill="1" applyAlignment="1" applyProtection="1"/>
    <xf numFmtId="37" fontId="6" fillId="0" borderId="0" xfId="2" applyNumberFormat="1" applyFont="1" applyFill="1" applyAlignment="1">
      <alignment horizontal="center"/>
    </xf>
    <xf numFmtId="37" fontId="6" fillId="0" borderId="0" xfId="2" quotePrefix="1" applyNumberFormat="1" applyFont="1" applyFill="1" applyAlignment="1"/>
    <xf numFmtId="0" fontId="7" fillId="0" borderId="0" xfId="2" applyFont="1" applyFill="1" applyAlignment="1"/>
    <xf numFmtId="0" fontId="7" fillId="0" borderId="0" xfId="2" applyFont="1" applyFill="1"/>
    <xf numFmtId="37" fontId="6" fillId="0" borderId="1" xfId="2" applyNumberFormat="1" applyFont="1" applyFill="1" applyBorder="1" applyAlignment="1">
      <alignment horizontal="center"/>
    </xf>
    <xf numFmtId="37" fontId="6" fillId="0" borderId="2" xfId="2" applyNumberFormat="1" applyFont="1" applyFill="1" applyBorder="1" applyAlignment="1">
      <alignment horizontal="center"/>
    </xf>
    <xf numFmtId="37" fontId="6" fillId="0" borderId="3" xfId="2" applyNumberFormat="1" applyFont="1" applyFill="1" applyBorder="1" applyAlignment="1">
      <alignment horizontal="center"/>
    </xf>
    <xf numFmtId="37" fontId="6" fillId="0" borderId="3" xfId="2" quotePrefix="1" applyNumberFormat="1" applyFont="1" applyFill="1" applyBorder="1" applyAlignment="1"/>
    <xf numFmtId="0" fontId="8" fillId="0" borderId="4" xfId="2" applyFont="1" applyBorder="1" applyAlignment="1">
      <alignment horizontal="left" wrapText="1"/>
    </xf>
    <xf numFmtId="0" fontId="8" fillId="0" borderId="0" xfId="2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6" fillId="0" borderId="4" xfId="0" applyFont="1" applyBorder="1" applyAlignment="1"/>
    <xf numFmtId="0" fontId="7" fillId="0" borderId="0" xfId="2" applyFont="1" applyFill="1" applyBorder="1"/>
    <xf numFmtId="0" fontId="7" fillId="0" borderId="5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2" applyFont="1" applyAlignment="1">
      <alignment horizontal="left" wrapText="1"/>
    </xf>
    <xf numFmtId="2" fontId="9" fillId="0" borderId="0" xfId="2" applyNumberFormat="1" applyFont="1" applyAlignment="1">
      <alignment horizontal="right" wrapText="1"/>
    </xf>
    <xf numFmtId="164" fontId="9" fillId="0" borderId="0" xfId="2" applyNumberFormat="1" applyFont="1" applyAlignment="1">
      <alignment horizontal="right" wrapText="1"/>
    </xf>
    <xf numFmtId="4" fontId="9" fillId="0" borderId="0" xfId="2" applyNumberFormat="1" applyFont="1" applyAlignment="1">
      <alignment horizontal="right" wrapText="1"/>
    </xf>
    <xf numFmtId="165" fontId="7" fillId="0" borderId="4" xfId="0" applyNumberFormat="1" applyFont="1" applyBorder="1" applyAlignment="1">
      <alignment horizontal="left"/>
    </xf>
    <xf numFmtId="1" fontId="7" fillId="0" borderId="0" xfId="0" applyNumberFormat="1" applyFont="1" applyBorder="1" applyAlignment="1">
      <alignment horizontal="left"/>
    </xf>
    <xf numFmtId="4" fontId="7" fillId="0" borderId="0" xfId="2" applyNumberFormat="1" applyFont="1" applyAlignment="1">
      <alignment horizontal="right"/>
    </xf>
    <xf numFmtId="164" fontId="7" fillId="0" borderId="0" xfId="2" applyNumberFormat="1" applyFont="1" applyBorder="1" applyAlignment="1">
      <alignment horizontal="right"/>
    </xf>
    <xf numFmtId="164" fontId="7" fillId="0" borderId="5" xfId="2" applyNumberFormat="1" applyFont="1" applyBorder="1" applyAlignment="1">
      <alignment horizontal="right"/>
    </xf>
    <xf numFmtId="164" fontId="8" fillId="0" borderId="4" xfId="2" applyNumberFormat="1" applyFont="1" applyBorder="1" applyAlignment="1">
      <alignment horizontal="right"/>
    </xf>
    <xf numFmtId="164" fontId="8" fillId="0" borderId="0" xfId="2" applyNumberFormat="1" applyFont="1" applyBorder="1" applyAlignment="1">
      <alignment horizontal="right"/>
    </xf>
    <xf numFmtId="0" fontId="8" fillId="0" borderId="0" xfId="2" applyFont="1" applyFill="1" applyBorder="1"/>
    <xf numFmtId="4" fontId="8" fillId="0" borderId="5" xfId="2" applyNumberFormat="1" applyFont="1" applyBorder="1" applyAlignment="1">
      <alignment horizontal="right"/>
    </xf>
    <xf numFmtId="165" fontId="7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left"/>
    </xf>
    <xf numFmtId="164" fontId="7" fillId="0" borderId="0" xfId="2" applyNumberFormat="1" applyFont="1" applyAlignment="1">
      <alignment horizontal="right"/>
    </xf>
    <xf numFmtId="2" fontId="7" fillId="0" borderId="0" xfId="0" applyNumberFormat="1" applyFont="1" applyBorder="1" applyAlignment="1">
      <alignment horizontal="right"/>
    </xf>
    <xf numFmtId="164" fontId="7" fillId="0" borderId="0" xfId="0" applyNumberFormat="1" applyFont="1" applyBorder="1"/>
    <xf numFmtId="164" fontId="7" fillId="0" borderId="5" xfId="0" applyNumberFormat="1" applyFont="1" applyBorder="1"/>
    <xf numFmtId="164" fontId="7" fillId="0" borderId="4" xfId="0" applyNumberFormat="1" applyFont="1" applyBorder="1"/>
    <xf numFmtId="164" fontId="7" fillId="0" borderId="0" xfId="2" applyNumberFormat="1" applyFont="1" applyFill="1" applyBorder="1"/>
    <xf numFmtId="164" fontId="7" fillId="0" borderId="0" xfId="1" applyNumberFormat="1" applyFont="1" applyBorder="1" applyAlignment="1">
      <alignment horizontal="right"/>
    </xf>
    <xf numFmtId="164" fontId="10" fillId="0" borderId="0" xfId="1" applyNumberFormat="1" applyFont="1" applyBorder="1" applyAlignment="1">
      <alignment horizontal="right"/>
    </xf>
    <xf numFmtId="164" fontId="10" fillId="0" borderId="0" xfId="2" applyNumberFormat="1" applyFont="1" applyAlignment="1">
      <alignment horizontal="right"/>
    </xf>
    <xf numFmtId="164" fontId="10" fillId="0" borderId="0" xfId="4" applyNumberFormat="1" applyFont="1" applyAlignment="1">
      <alignment horizontal="right"/>
    </xf>
    <xf numFmtId="4" fontId="10" fillId="0" borderId="0" xfId="4" applyNumberFormat="1" applyFont="1" applyAlignment="1">
      <alignment horizontal="right"/>
    </xf>
    <xf numFmtId="4" fontId="10" fillId="0" borderId="0" xfId="2" applyNumberFormat="1" applyFont="1" applyAlignment="1">
      <alignment horizontal="right"/>
    </xf>
    <xf numFmtId="164" fontId="10" fillId="0" borderId="0" xfId="2" applyNumberFormat="1" applyFont="1"/>
    <xf numFmtId="165" fontId="7" fillId="0" borderId="6" xfId="0" applyNumberFormat="1" applyFont="1" applyBorder="1" applyAlignment="1">
      <alignment horizontal="left"/>
    </xf>
    <xf numFmtId="1" fontId="7" fillId="0" borderId="7" xfId="0" applyNumberFormat="1" applyFont="1" applyBorder="1" applyAlignment="1">
      <alignment horizontal="left"/>
    </xf>
    <xf numFmtId="2" fontId="7" fillId="0" borderId="7" xfId="0" applyNumberFormat="1" applyFont="1" applyBorder="1" applyAlignment="1">
      <alignment horizontal="right"/>
    </xf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6" xfId="0" applyNumberFormat="1" applyFont="1" applyBorder="1"/>
    <xf numFmtId="164" fontId="7" fillId="0" borderId="7" xfId="2" applyNumberFormat="1" applyFont="1" applyFill="1" applyBorder="1"/>
    <xf numFmtId="164" fontId="7" fillId="0" borderId="0" xfId="0" applyNumberFormat="1" applyFont="1"/>
    <xf numFmtId="0" fontId="7" fillId="0" borderId="0" xfId="0" applyFont="1"/>
    <xf numFmtId="165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left"/>
    </xf>
    <xf numFmtId="164" fontId="7" fillId="0" borderId="2" xfId="0" applyNumberFormat="1" applyFont="1" applyBorder="1"/>
    <xf numFmtId="164" fontId="7" fillId="0" borderId="2" xfId="2" applyNumberFormat="1" applyFont="1" applyFill="1" applyBorder="1"/>
    <xf numFmtId="164" fontId="7" fillId="0" borderId="3" xfId="0" applyNumberFormat="1" applyFont="1" applyBorder="1"/>
    <xf numFmtId="165" fontId="7" fillId="0" borderId="0" xfId="0" applyNumberFormat="1" applyFont="1" applyBorder="1" applyAlignment="1">
      <alignment horizontal="left"/>
    </xf>
    <xf numFmtId="37" fontId="6" fillId="0" borderId="0" xfId="2" applyNumberFormat="1" applyFont="1" applyFill="1" applyAlignment="1">
      <alignment horizontal="left"/>
    </xf>
    <xf numFmtId="0" fontId="0" fillId="0" borderId="0" xfId="2" applyFont="1" applyFill="1"/>
    <xf numFmtId="0" fontId="7" fillId="0" borderId="0" xfId="0" applyFont="1" applyAlignment="1">
      <alignment horizontal="right"/>
    </xf>
    <xf numFmtId="0" fontId="12" fillId="0" borderId="9" xfId="0" applyFont="1" applyFill="1" applyBorder="1" applyAlignment="1">
      <alignment horizontal="centerContinuous"/>
    </xf>
    <xf numFmtId="0" fontId="7" fillId="0" borderId="0" xfId="0" applyFont="1" applyFill="1" applyBorder="1" applyAlignment="1"/>
    <xf numFmtId="0" fontId="7" fillId="0" borderId="7" xfId="0" applyFont="1" applyFill="1" applyBorder="1" applyAlignment="1"/>
    <xf numFmtId="0" fontId="12" fillId="0" borderId="9" xfId="0" applyFont="1" applyFill="1" applyBorder="1" applyAlignment="1">
      <alignment horizontal="center"/>
    </xf>
    <xf numFmtId="37" fontId="7" fillId="0" borderId="0" xfId="2" applyNumberFormat="1" applyFont="1" applyFill="1" applyBorder="1" applyAlignment="1">
      <alignment horizontal="center" wrapText="1"/>
    </xf>
    <xf numFmtId="0" fontId="7" fillId="0" borderId="0" xfId="2" applyFont="1" applyFill="1" applyBorder="1" applyAlignment="1">
      <alignment wrapText="1"/>
    </xf>
    <xf numFmtId="166" fontId="7" fillId="0" borderId="0" xfId="2" applyNumberFormat="1" applyFont="1" applyFill="1" applyBorder="1" applyAlignment="1">
      <alignment horizontal="center"/>
    </xf>
    <xf numFmtId="0" fontId="14" fillId="0" borderId="0" xfId="0" applyFont="1" applyAlignment="1">
      <alignment vertical="center"/>
    </xf>
    <xf numFmtId="0" fontId="15" fillId="0" borderId="11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6" fillId="0" borderId="0" xfId="0" applyFont="1" applyAlignment="1">
      <alignment vertical="center"/>
    </xf>
    <xf numFmtId="167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4" fillId="0" borderId="12" xfId="0" applyFont="1" applyBorder="1" applyAlignment="1">
      <alignment vertical="center"/>
    </xf>
    <xf numFmtId="0" fontId="16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167" fontId="14" fillId="0" borderId="11" xfId="0" applyNumberFormat="1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4" xfId="0" applyFont="1" applyBorder="1" applyAlignment="1">
      <alignment vertical="center"/>
    </xf>
    <xf numFmtId="167" fontId="14" fillId="0" borderId="14" xfId="0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1" xfId="0" applyFont="1" applyBorder="1" applyAlignment="1">
      <alignment vertical="center"/>
    </xf>
  </cellXfs>
  <cellStyles count="5">
    <cellStyle name="_x000a_bidires=100_x000d_" xfId="2"/>
    <cellStyle name="Comma" xfId="1" builtinId="3"/>
    <cellStyle name="Hyperlink" xfId="3" builtinId="8"/>
    <cellStyle name="Normal" xfId="0" builtinId="0"/>
    <cellStyle name="Normal_SP500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"/>
  <sheetViews>
    <sheetView tabSelected="1" topLeftCell="A107" zoomScale="200" zoomScaleNormal="200" zoomScalePageLayoutView="200" workbookViewId="0">
      <selection activeCell="A67" sqref="A67:K121"/>
    </sheetView>
  </sheetViews>
  <sheetFormatPr baseColWidth="10" defaultRowHeight="15" x14ac:dyDescent="0"/>
  <sheetData>
    <row r="1" spans="1:21" ht="16" thickBot="1">
      <c r="A1" s="1"/>
      <c r="B1" s="2"/>
      <c r="C1" s="1"/>
      <c r="D1" s="1"/>
      <c r="E1" s="1"/>
      <c r="F1" s="1"/>
      <c r="G1" s="3"/>
      <c r="H1" s="4"/>
      <c r="I1" s="4"/>
      <c r="J1" s="5"/>
      <c r="K1" s="5"/>
      <c r="L1" s="5"/>
      <c r="M1" s="5"/>
      <c r="N1" s="5"/>
      <c r="O1" s="6"/>
      <c r="P1" s="6"/>
      <c r="Q1" s="6"/>
      <c r="R1" s="6"/>
      <c r="S1" s="6"/>
      <c r="T1" s="6"/>
      <c r="U1" s="6"/>
    </row>
    <row r="2" spans="1:21">
      <c r="A2" s="7" t="s">
        <v>0</v>
      </c>
      <c r="B2" s="8"/>
      <c r="C2" s="8"/>
      <c r="D2" s="8"/>
      <c r="E2" s="8"/>
      <c r="F2" s="9"/>
      <c r="G2" s="7"/>
      <c r="H2" s="8"/>
      <c r="I2" s="8"/>
      <c r="J2" s="10"/>
      <c r="K2" s="4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>
      <c r="A3" s="11" t="s">
        <v>1</v>
      </c>
      <c r="B3" s="12" t="s">
        <v>2</v>
      </c>
      <c r="C3" s="12" t="s">
        <v>3</v>
      </c>
      <c r="D3" s="12" t="s">
        <v>4</v>
      </c>
      <c r="E3" s="13" t="s">
        <v>5</v>
      </c>
      <c r="F3" s="14" t="s">
        <v>6</v>
      </c>
      <c r="G3" s="15" t="s">
        <v>7</v>
      </c>
      <c r="H3" s="16"/>
      <c r="I3" s="16"/>
      <c r="J3" s="17"/>
      <c r="K3" s="18"/>
      <c r="L3" s="19" t="s">
        <v>1</v>
      </c>
      <c r="M3" s="19" t="s">
        <v>2</v>
      </c>
      <c r="N3" s="19" t="s">
        <v>3</v>
      </c>
      <c r="O3" s="20" t="s">
        <v>8</v>
      </c>
      <c r="P3" s="20" t="s">
        <v>9</v>
      </c>
      <c r="Q3" s="20" t="s">
        <v>10</v>
      </c>
      <c r="R3" s="21" t="s">
        <v>11</v>
      </c>
      <c r="S3" s="21" t="s">
        <v>12</v>
      </c>
      <c r="T3" s="22" t="s">
        <v>13</v>
      </c>
      <c r="U3" s="6"/>
    </row>
    <row r="4" spans="1:21">
      <c r="A4" s="23">
        <v>32508</v>
      </c>
      <c r="B4" s="24">
        <v>1988</v>
      </c>
      <c r="C4" s="24">
        <v>12</v>
      </c>
      <c r="D4" s="25">
        <v>277.72000000000003</v>
      </c>
      <c r="E4" s="26">
        <v>23.75</v>
      </c>
      <c r="F4" s="27">
        <v>9.75</v>
      </c>
      <c r="G4" s="28" t="s">
        <v>6</v>
      </c>
      <c r="H4" s="29" t="s">
        <v>14</v>
      </c>
      <c r="I4" s="30" t="s">
        <v>5</v>
      </c>
      <c r="J4" s="31" t="s">
        <v>15</v>
      </c>
      <c r="K4" s="6"/>
      <c r="L4" s="32">
        <v>32873</v>
      </c>
      <c r="M4" s="33">
        <v>1989</v>
      </c>
      <c r="N4" s="33">
        <v>12</v>
      </c>
      <c r="O4" s="34">
        <v>5.84</v>
      </c>
      <c r="P4" s="34">
        <v>4.8</v>
      </c>
      <c r="Q4" s="34">
        <v>2.863</v>
      </c>
      <c r="R4" s="34"/>
      <c r="S4" s="34"/>
      <c r="T4" s="25">
        <v>353.4</v>
      </c>
      <c r="U4" s="6"/>
    </row>
    <row r="5" spans="1:21">
      <c r="A5" s="23">
        <v>32873</v>
      </c>
      <c r="B5" s="24">
        <v>1989</v>
      </c>
      <c r="C5" s="24">
        <v>12</v>
      </c>
      <c r="D5" s="35">
        <v>353.4</v>
      </c>
      <c r="E5" s="36">
        <v>22.87</v>
      </c>
      <c r="F5" s="37">
        <v>11.055</v>
      </c>
      <c r="G5" s="38">
        <f>F5</f>
        <v>11.055</v>
      </c>
      <c r="H5" s="39">
        <f t="shared" ref="H5:H27" si="0">F4</f>
        <v>9.75</v>
      </c>
      <c r="I5" s="36">
        <f t="shared" ref="I5:I27" si="1">E5</f>
        <v>22.87</v>
      </c>
      <c r="J5" s="37">
        <f t="shared" ref="J5:J27" si="2">E5-E4</f>
        <v>-0.87999999999999901</v>
      </c>
      <c r="K5" s="6"/>
      <c r="L5" s="32">
        <v>33238</v>
      </c>
      <c r="M5" s="33">
        <v>1990</v>
      </c>
      <c r="N5" s="33">
        <v>12</v>
      </c>
      <c r="O5" s="34">
        <v>5.01</v>
      </c>
      <c r="P5" s="34">
        <v>4.4000000000000004</v>
      </c>
      <c r="Q5" s="34">
        <v>3.1150000000000002</v>
      </c>
      <c r="R5" s="34"/>
      <c r="S5" s="34"/>
      <c r="T5" s="25">
        <v>330.22</v>
      </c>
      <c r="U5" s="6"/>
    </row>
    <row r="6" spans="1:21">
      <c r="A6" s="23">
        <v>33238</v>
      </c>
      <c r="B6" s="24">
        <v>1990</v>
      </c>
      <c r="C6" s="24">
        <v>12</v>
      </c>
      <c r="D6" s="35">
        <v>330.22</v>
      </c>
      <c r="E6" s="36">
        <v>21.339999999999996</v>
      </c>
      <c r="F6" s="37">
        <v>12.086</v>
      </c>
      <c r="G6" s="38">
        <f t="shared" ref="G6:G27" si="3">F6</f>
        <v>12.086</v>
      </c>
      <c r="H6" s="39">
        <f t="shared" si="0"/>
        <v>11.055</v>
      </c>
      <c r="I6" s="36">
        <f t="shared" si="1"/>
        <v>21.339999999999996</v>
      </c>
      <c r="J6" s="37">
        <f t="shared" si="2"/>
        <v>-1.5300000000000047</v>
      </c>
      <c r="K6" s="6"/>
      <c r="L6" s="32">
        <v>33603</v>
      </c>
      <c r="M6" s="33">
        <v>1991</v>
      </c>
      <c r="N6" s="33">
        <v>12</v>
      </c>
      <c r="O6" s="34">
        <v>4.63</v>
      </c>
      <c r="P6" s="34">
        <v>2.5499999999999998</v>
      </c>
      <c r="Q6" s="34">
        <v>3.0430000000000001</v>
      </c>
      <c r="R6" s="34"/>
      <c r="S6" s="34"/>
      <c r="T6" s="25">
        <v>417.09</v>
      </c>
      <c r="U6" s="6"/>
    </row>
    <row r="7" spans="1:21">
      <c r="A7" s="23">
        <v>33603</v>
      </c>
      <c r="B7" s="24">
        <v>1991</v>
      </c>
      <c r="C7" s="24">
        <v>12</v>
      </c>
      <c r="D7" s="35">
        <v>417.09</v>
      </c>
      <c r="E7" s="36">
        <v>15.969999999999999</v>
      </c>
      <c r="F7" s="37">
        <v>12.202999999999999</v>
      </c>
      <c r="G7" s="38">
        <f t="shared" si="3"/>
        <v>12.202999999999999</v>
      </c>
      <c r="H7" s="39">
        <f t="shared" si="0"/>
        <v>12.086</v>
      </c>
      <c r="I7" s="36">
        <f t="shared" si="1"/>
        <v>15.969999999999999</v>
      </c>
      <c r="J7" s="37">
        <f t="shared" si="2"/>
        <v>-5.3699999999999974</v>
      </c>
      <c r="K7" s="6"/>
      <c r="L7" s="32">
        <v>33969</v>
      </c>
      <c r="M7" s="33">
        <v>1992</v>
      </c>
      <c r="N7" s="33">
        <v>12</v>
      </c>
      <c r="O7" s="34">
        <v>5.61</v>
      </c>
      <c r="P7" s="34">
        <v>3.6</v>
      </c>
      <c r="Q7" s="34">
        <v>3.0330000000000004</v>
      </c>
      <c r="R7" s="34"/>
      <c r="S7" s="34"/>
      <c r="T7" s="25">
        <v>435.71</v>
      </c>
      <c r="U7" s="6"/>
    </row>
    <row r="8" spans="1:21">
      <c r="A8" s="23">
        <v>33969</v>
      </c>
      <c r="B8" s="24">
        <v>1992</v>
      </c>
      <c r="C8" s="24">
        <v>12</v>
      </c>
      <c r="D8" s="35">
        <v>435.71</v>
      </c>
      <c r="E8" s="36">
        <v>19.090000000000003</v>
      </c>
      <c r="F8" s="37">
        <v>12.385000000000002</v>
      </c>
      <c r="G8" s="38">
        <f t="shared" si="3"/>
        <v>12.385000000000002</v>
      </c>
      <c r="H8" s="39">
        <f t="shared" si="0"/>
        <v>12.202999999999999</v>
      </c>
      <c r="I8" s="36">
        <f t="shared" si="1"/>
        <v>19.090000000000003</v>
      </c>
      <c r="J8" s="37">
        <f t="shared" si="2"/>
        <v>3.1200000000000045</v>
      </c>
      <c r="K8" s="6"/>
      <c r="L8" s="32">
        <v>34334</v>
      </c>
      <c r="M8" s="33">
        <v>1993</v>
      </c>
      <c r="N8" s="33">
        <v>12</v>
      </c>
      <c r="O8" s="34">
        <v>7.16</v>
      </c>
      <c r="P8" s="34">
        <v>5.08</v>
      </c>
      <c r="Q8" s="34">
        <v>3.0910000000000002</v>
      </c>
      <c r="R8" s="34"/>
      <c r="S8" s="34"/>
      <c r="T8" s="25">
        <v>466.45</v>
      </c>
      <c r="U8" s="6"/>
    </row>
    <row r="9" spans="1:21">
      <c r="A9" s="23">
        <v>34334</v>
      </c>
      <c r="B9" s="24">
        <v>1993</v>
      </c>
      <c r="C9" s="24">
        <v>12</v>
      </c>
      <c r="D9" s="35">
        <v>466.45</v>
      </c>
      <c r="E9" s="36">
        <v>21.89</v>
      </c>
      <c r="F9" s="37">
        <v>12.576999999999998</v>
      </c>
      <c r="G9" s="38">
        <f t="shared" si="3"/>
        <v>12.576999999999998</v>
      </c>
      <c r="H9" s="39">
        <f t="shared" si="0"/>
        <v>12.385000000000002</v>
      </c>
      <c r="I9" s="36">
        <f t="shared" si="1"/>
        <v>21.89</v>
      </c>
      <c r="J9" s="37">
        <f t="shared" si="2"/>
        <v>2.7999999999999972</v>
      </c>
      <c r="K9" s="6"/>
      <c r="L9" s="32">
        <v>34699</v>
      </c>
      <c r="M9" s="33">
        <v>1994</v>
      </c>
      <c r="N9" s="33">
        <v>12</v>
      </c>
      <c r="O9" s="34">
        <v>8.8000000000000007</v>
      </c>
      <c r="P9" s="34">
        <v>8.35</v>
      </c>
      <c r="Q9" s="34">
        <v>3.3380000000000001</v>
      </c>
      <c r="R9" s="34"/>
      <c r="S9" s="34"/>
      <c r="T9" s="25">
        <v>459.27</v>
      </c>
      <c r="U9" s="6"/>
    </row>
    <row r="10" spans="1:21">
      <c r="A10" s="23">
        <v>34699</v>
      </c>
      <c r="B10" s="24">
        <v>1994</v>
      </c>
      <c r="C10" s="24">
        <v>12</v>
      </c>
      <c r="D10" s="35">
        <v>459.27</v>
      </c>
      <c r="E10" s="36">
        <v>30.6</v>
      </c>
      <c r="F10" s="37">
        <v>13.170000000000002</v>
      </c>
      <c r="G10" s="38">
        <f t="shared" si="3"/>
        <v>13.170000000000002</v>
      </c>
      <c r="H10" s="39">
        <f t="shared" si="0"/>
        <v>12.576999999999998</v>
      </c>
      <c r="I10" s="36">
        <f t="shared" si="1"/>
        <v>30.6</v>
      </c>
      <c r="J10" s="37">
        <f t="shared" si="2"/>
        <v>8.7100000000000009</v>
      </c>
      <c r="K10" s="6"/>
      <c r="L10" s="32">
        <v>35064</v>
      </c>
      <c r="M10" s="33">
        <v>1995</v>
      </c>
      <c r="N10" s="33">
        <v>12</v>
      </c>
      <c r="O10" s="34">
        <v>9.7799999999999994</v>
      </c>
      <c r="P10" s="34">
        <v>7.13</v>
      </c>
      <c r="Q10" s="34">
        <v>3.5510000000000002</v>
      </c>
      <c r="R10" s="34"/>
      <c r="S10" s="34"/>
      <c r="T10" s="25">
        <v>615.92999999999995</v>
      </c>
      <c r="U10" s="6"/>
    </row>
    <row r="11" spans="1:21">
      <c r="A11" s="23">
        <v>35064</v>
      </c>
      <c r="B11" s="24">
        <v>1995</v>
      </c>
      <c r="C11" s="24">
        <v>12</v>
      </c>
      <c r="D11" s="35">
        <v>615.92999999999995</v>
      </c>
      <c r="E11" s="36">
        <v>33.96</v>
      </c>
      <c r="F11" s="37">
        <v>13.787999999999998</v>
      </c>
      <c r="G11" s="38">
        <f t="shared" si="3"/>
        <v>13.787999999999998</v>
      </c>
      <c r="H11" s="39">
        <f t="shared" si="0"/>
        <v>13.170000000000002</v>
      </c>
      <c r="I11" s="36">
        <f t="shared" si="1"/>
        <v>33.96</v>
      </c>
      <c r="J11" s="37">
        <f t="shared" si="2"/>
        <v>3.3599999999999994</v>
      </c>
      <c r="K11" s="6"/>
      <c r="L11" s="32">
        <v>35430</v>
      </c>
      <c r="M11" s="33">
        <v>1996</v>
      </c>
      <c r="N11" s="33">
        <v>12</v>
      </c>
      <c r="O11" s="34">
        <v>11.01</v>
      </c>
      <c r="P11" s="34">
        <v>9.86</v>
      </c>
      <c r="Q11" s="34">
        <v>3.7859999999999996</v>
      </c>
      <c r="R11" s="34"/>
      <c r="S11" s="34"/>
      <c r="T11" s="25">
        <v>740.74</v>
      </c>
      <c r="U11" s="6"/>
    </row>
    <row r="12" spans="1:21">
      <c r="A12" s="23">
        <v>35430</v>
      </c>
      <c r="B12" s="24">
        <v>1996</v>
      </c>
      <c r="C12" s="24">
        <v>12</v>
      </c>
      <c r="D12" s="35">
        <v>740.74</v>
      </c>
      <c r="E12" s="36">
        <v>38.730000000000004</v>
      </c>
      <c r="F12" s="37">
        <v>14.898999999999999</v>
      </c>
      <c r="G12" s="38">
        <f t="shared" si="3"/>
        <v>14.898999999999999</v>
      </c>
      <c r="H12" s="39">
        <f t="shared" si="0"/>
        <v>13.787999999999998</v>
      </c>
      <c r="I12" s="36">
        <f t="shared" si="1"/>
        <v>38.730000000000004</v>
      </c>
      <c r="J12" s="37">
        <f t="shared" si="2"/>
        <v>4.7700000000000031</v>
      </c>
      <c r="K12" s="6"/>
      <c r="L12" s="32">
        <v>35795</v>
      </c>
      <c r="M12" s="33">
        <v>1997</v>
      </c>
      <c r="N12" s="33">
        <v>12</v>
      </c>
      <c r="O12" s="34">
        <v>11.29</v>
      </c>
      <c r="P12" s="34">
        <v>8.94</v>
      </c>
      <c r="Q12" s="34">
        <v>3.95</v>
      </c>
      <c r="R12" s="34"/>
      <c r="S12" s="34"/>
      <c r="T12" s="25">
        <v>970.43</v>
      </c>
      <c r="U12" s="6"/>
    </row>
    <row r="13" spans="1:21">
      <c r="A13" s="23">
        <v>35795</v>
      </c>
      <c r="B13" s="24">
        <v>1997</v>
      </c>
      <c r="C13" s="24">
        <v>12</v>
      </c>
      <c r="D13" s="35">
        <v>970.43</v>
      </c>
      <c r="E13" s="36">
        <v>39.72</v>
      </c>
      <c r="F13" s="37">
        <v>15.497</v>
      </c>
      <c r="G13" s="38">
        <f t="shared" si="3"/>
        <v>15.497</v>
      </c>
      <c r="H13" s="39">
        <f t="shared" si="0"/>
        <v>14.898999999999999</v>
      </c>
      <c r="I13" s="36">
        <f t="shared" si="1"/>
        <v>39.72</v>
      </c>
      <c r="J13" s="37">
        <f t="shared" si="2"/>
        <v>0.98999999999999488</v>
      </c>
      <c r="K13" s="6"/>
      <c r="L13" s="32">
        <v>36160</v>
      </c>
      <c r="M13" s="33">
        <v>1998</v>
      </c>
      <c r="N13" s="33">
        <v>12</v>
      </c>
      <c r="O13" s="34">
        <v>11.47</v>
      </c>
      <c r="P13" s="34">
        <v>8.56</v>
      </c>
      <c r="Q13" s="34">
        <v>4.0019999999999998</v>
      </c>
      <c r="R13" s="34"/>
      <c r="S13" s="34"/>
      <c r="T13" s="25">
        <v>1229.23</v>
      </c>
      <c r="U13" s="6"/>
    </row>
    <row r="14" spans="1:21">
      <c r="A14" s="23">
        <v>36160</v>
      </c>
      <c r="B14" s="24">
        <v>1998</v>
      </c>
      <c r="C14" s="24">
        <v>12</v>
      </c>
      <c r="D14" s="35">
        <v>1229.23</v>
      </c>
      <c r="E14" s="36">
        <v>37.71</v>
      </c>
      <c r="F14" s="37">
        <v>16.195</v>
      </c>
      <c r="G14" s="38">
        <f t="shared" si="3"/>
        <v>16.195</v>
      </c>
      <c r="H14" s="39">
        <f t="shared" si="0"/>
        <v>15.497</v>
      </c>
      <c r="I14" s="36">
        <f t="shared" si="1"/>
        <v>37.71</v>
      </c>
      <c r="J14" s="37">
        <f t="shared" si="2"/>
        <v>-2.009999999999998</v>
      </c>
      <c r="K14" s="6"/>
      <c r="L14" s="32">
        <v>36525</v>
      </c>
      <c r="M14" s="33">
        <v>1999</v>
      </c>
      <c r="N14" s="33">
        <v>12</v>
      </c>
      <c r="O14" s="34">
        <v>13.77</v>
      </c>
      <c r="P14" s="34">
        <v>12.77</v>
      </c>
      <c r="Q14" s="34">
        <v>4.0529999999999999</v>
      </c>
      <c r="R14" s="34"/>
      <c r="S14" s="34">
        <v>290.68329999999997</v>
      </c>
      <c r="T14" s="25">
        <v>1469.25</v>
      </c>
      <c r="U14" s="6"/>
    </row>
    <row r="15" spans="1:21">
      <c r="A15" s="23">
        <v>36525</v>
      </c>
      <c r="B15" s="24">
        <v>1999</v>
      </c>
      <c r="C15" s="24">
        <v>12</v>
      </c>
      <c r="D15" s="35">
        <v>1469.25</v>
      </c>
      <c r="E15" s="36">
        <v>48.17</v>
      </c>
      <c r="F15" s="37">
        <v>16.692</v>
      </c>
      <c r="G15" s="38">
        <f t="shared" si="3"/>
        <v>16.692</v>
      </c>
      <c r="H15" s="39">
        <f t="shared" si="0"/>
        <v>16.195</v>
      </c>
      <c r="I15" s="36">
        <f t="shared" si="1"/>
        <v>48.17</v>
      </c>
      <c r="J15" s="37">
        <f t="shared" si="2"/>
        <v>10.46</v>
      </c>
      <c r="K15" s="6"/>
      <c r="L15" s="32">
        <v>36891</v>
      </c>
      <c r="M15" s="33">
        <v>2000</v>
      </c>
      <c r="N15" s="33">
        <v>12</v>
      </c>
      <c r="O15" s="34">
        <v>13.11</v>
      </c>
      <c r="P15" s="34">
        <v>9.07</v>
      </c>
      <c r="Q15" s="34">
        <v>3.9769999999999999</v>
      </c>
      <c r="R15" s="34">
        <v>191.03</v>
      </c>
      <c r="S15" s="34">
        <v>325.79849999999999</v>
      </c>
      <c r="T15" s="25">
        <v>1320.28</v>
      </c>
      <c r="U15" s="6"/>
    </row>
    <row r="16" spans="1:21">
      <c r="A16" s="23">
        <v>36891</v>
      </c>
      <c r="B16" s="24">
        <v>2000</v>
      </c>
      <c r="C16" s="24">
        <v>12</v>
      </c>
      <c r="D16" s="35">
        <v>1320.28</v>
      </c>
      <c r="E16" s="36">
        <v>50</v>
      </c>
      <c r="F16" s="37">
        <v>16.270999999999997</v>
      </c>
      <c r="G16" s="38">
        <f t="shared" si="3"/>
        <v>16.270999999999997</v>
      </c>
      <c r="H16" s="39">
        <f t="shared" si="0"/>
        <v>16.692</v>
      </c>
      <c r="I16" s="36">
        <f t="shared" si="1"/>
        <v>50</v>
      </c>
      <c r="J16" s="37">
        <f t="shared" si="2"/>
        <v>1.8299999999999983</v>
      </c>
      <c r="K16" s="6"/>
      <c r="L16" s="32">
        <v>37256</v>
      </c>
      <c r="M16" s="33">
        <v>2001</v>
      </c>
      <c r="N16" s="33">
        <v>12</v>
      </c>
      <c r="O16" s="34">
        <v>9.94</v>
      </c>
      <c r="P16" s="34">
        <v>5.45</v>
      </c>
      <c r="Q16" s="34">
        <v>3.9809999999999999</v>
      </c>
      <c r="R16" s="34">
        <v>189.1</v>
      </c>
      <c r="S16" s="34">
        <v>338.37380000000002</v>
      </c>
      <c r="T16" s="25">
        <v>1148.08</v>
      </c>
      <c r="U16" s="6"/>
    </row>
    <row r="17" spans="1:21">
      <c r="A17" s="23">
        <v>37256</v>
      </c>
      <c r="B17" s="24">
        <v>2001</v>
      </c>
      <c r="C17" s="24">
        <v>12</v>
      </c>
      <c r="D17" s="35">
        <v>1148.08</v>
      </c>
      <c r="E17" s="36">
        <v>24.69</v>
      </c>
      <c r="F17" s="37">
        <v>15.74</v>
      </c>
      <c r="G17" s="38">
        <f t="shared" si="3"/>
        <v>15.74</v>
      </c>
      <c r="H17" s="39">
        <f t="shared" si="0"/>
        <v>16.270999999999997</v>
      </c>
      <c r="I17" s="36">
        <f t="shared" si="1"/>
        <v>24.69</v>
      </c>
      <c r="J17" s="37">
        <f t="shared" si="2"/>
        <v>-25.31</v>
      </c>
      <c r="K17" s="6"/>
      <c r="L17" s="32">
        <v>37621</v>
      </c>
      <c r="M17" s="33">
        <v>2002</v>
      </c>
      <c r="N17" s="33">
        <v>12</v>
      </c>
      <c r="O17" s="34">
        <v>11.94</v>
      </c>
      <c r="P17" s="34">
        <v>3</v>
      </c>
      <c r="Q17" s="34">
        <v>4.2560000000000002</v>
      </c>
      <c r="R17" s="34">
        <v>165.94</v>
      </c>
      <c r="S17" s="34">
        <v>321.71940000000001</v>
      </c>
      <c r="T17" s="25">
        <v>879.82</v>
      </c>
      <c r="U17" s="6"/>
    </row>
    <row r="18" spans="1:21">
      <c r="A18" s="23">
        <v>37621</v>
      </c>
      <c r="B18" s="24">
        <v>2002</v>
      </c>
      <c r="C18" s="24">
        <v>12</v>
      </c>
      <c r="D18" s="35">
        <v>879.82</v>
      </c>
      <c r="E18" s="36">
        <v>27.589999999999996</v>
      </c>
      <c r="F18" s="37">
        <v>16.073999999999998</v>
      </c>
      <c r="G18" s="38">
        <f t="shared" si="3"/>
        <v>16.073999999999998</v>
      </c>
      <c r="H18" s="39">
        <f t="shared" si="0"/>
        <v>15.74</v>
      </c>
      <c r="I18" s="36">
        <f t="shared" si="1"/>
        <v>27.589999999999996</v>
      </c>
      <c r="J18" s="37">
        <f t="shared" si="2"/>
        <v>2.899999999999995</v>
      </c>
      <c r="K18" s="6"/>
      <c r="L18" s="32">
        <v>37986</v>
      </c>
      <c r="M18" s="33">
        <v>2003</v>
      </c>
      <c r="N18" s="33">
        <v>12</v>
      </c>
      <c r="O18" s="34">
        <v>14.88</v>
      </c>
      <c r="P18" s="34">
        <v>13.16</v>
      </c>
      <c r="Q18" s="34">
        <v>5.0549999999999997</v>
      </c>
      <c r="R18" s="34">
        <v>178.85</v>
      </c>
      <c r="S18" s="34">
        <v>367.1737</v>
      </c>
      <c r="T18" s="25">
        <v>1111.92</v>
      </c>
      <c r="U18" s="6"/>
    </row>
    <row r="19" spans="1:21">
      <c r="A19" s="23">
        <v>37986</v>
      </c>
      <c r="B19" s="24">
        <v>2003</v>
      </c>
      <c r="C19" s="24">
        <v>12</v>
      </c>
      <c r="D19" s="35">
        <v>1111.92</v>
      </c>
      <c r="E19" s="36">
        <v>48.739999999999995</v>
      </c>
      <c r="F19" s="37">
        <v>17.385000000000002</v>
      </c>
      <c r="G19" s="38">
        <f t="shared" si="3"/>
        <v>17.385000000000002</v>
      </c>
      <c r="H19" s="39">
        <f t="shared" si="0"/>
        <v>16.073999999999998</v>
      </c>
      <c r="I19" s="36">
        <f t="shared" si="1"/>
        <v>48.739999999999995</v>
      </c>
      <c r="J19" s="37">
        <f t="shared" si="2"/>
        <v>21.15</v>
      </c>
      <c r="K19" s="6"/>
      <c r="L19" s="32">
        <v>38352</v>
      </c>
      <c r="M19" s="33">
        <v>2004</v>
      </c>
      <c r="N19" s="33">
        <v>12</v>
      </c>
      <c r="O19" s="34">
        <v>17.95</v>
      </c>
      <c r="P19" s="34">
        <v>13.94</v>
      </c>
      <c r="Q19" s="34">
        <v>5.3339999999999996</v>
      </c>
      <c r="R19" s="34">
        <v>210.14</v>
      </c>
      <c r="S19" s="34">
        <v>414.74900000000002</v>
      </c>
      <c r="T19" s="25">
        <v>1211.92</v>
      </c>
      <c r="U19" s="6"/>
    </row>
    <row r="20" spans="1:21">
      <c r="A20" s="23">
        <v>38352</v>
      </c>
      <c r="B20" s="24">
        <v>2004</v>
      </c>
      <c r="C20" s="24">
        <v>12</v>
      </c>
      <c r="D20" s="35">
        <v>1211.92</v>
      </c>
      <c r="E20" s="36">
        <v>58.55</v>
      </c>
      <c r="F20" s="37">
        <v>19.442</v>
      </c>
      <c r="G20" s="38">
        <f t="shared" si="3"/>
        <v>19.442</v>
      </c>
      <c r="H20" s="39">
        <f t="shared" si="0"/>
        <v>17.385000000000002</v>
      </c>
      <c r="I20" s="36">
        <f t="shared" si="1"/>
        <v>58.55</v>
      </c>
      <c r="J20" s="37">
        <f t="shared" si="2"/>
        <v>9.8100000000000023</v>
      </c>
      <c r="K20" s="6"/>
      <c r="L20" s="32">
        <v>38717</v>
      </c>
      <c r="M20" s="33">
        <v>2005</v>
      </c>
      <c r="N20" s="33">
        <v>12</v>
      </c>
      <c r="O20" s="34">
        <v>20.190000000000001</v>
      </c>
      <c r="P20" s="34">
        <v>17.3</v>
      </c>
      <c r="Q20" s="34">
        <v>6.0790000000000006</v>
      </c>
      <c r="R20" s="34">
        <v>232.52</v>
      </c>
      <c r="S20" s="34">
        <v>453.06040000000002</v>
      </c>
      <c r="T20" s="25">
        <v>1248.29</v>
      </c>
      <c r="U20" s="6"/>
    </row>
    <row r="21" spans="1:21">
      <c r="A21" s="23">
        <v>38717</v>
      </c>
      <c r="B21" s="24">
        <v>2005</v>
      </c>
      <c r="C21" s="24">
        <v>12</v>
      </c>
      <c r="D21" s="35">
        <v>1248.29</v>
      </c>
      <c r="E21" s="36">
        <v>69.83</v>
      </c>
      <c r="F21" s="37">
        <v>22.216000000000001</v>
      </c>
      <c r="G21" s="38">
        <f t="shared" si="3"/>
        <v>22.216000000000001</v>
      </c>
      <c r="H21" s="39">
        <f t="shared" si="0"/>
        <v>19.442</v>
      </c>
      <c r="I21" s="36">
        <f t="shared" si="1"/>
        <v>69.83</v>
      </c>
      <c r="J21" s="37">
        <f t="shared" si="2"/>
        <v>11.280000000000001</v>
      </c>
      <c r="K21" s="6"/>
      <c r="L21" s="32">
        <v>39082</v>
      </c>
      <c r="M21" s="33">
        <v>2006</v>
      </c>
      <c r="N21" s="33">
        <v>12</v>
      </c>
      <c r="O21" s="40">
        <v>21.99</v>
      </c>
      <c r="P21" s="34">
        <v>20.239999999999998</v>
      </c>
      <c r="Q21" s="34">
        <v>6.867</v>
      </c>
      <c r="R21" s="34">
        <v>248.2</v>
      </c>
      <c r="S21" s="34">
        <v>504.39474860000001</v>
      </c>
      <c r="T21" s="25">
        <v>1418.3005000000001</v>
      </c>
      <c r="U21" s="6"/>
    </row>
    <row r="22" spans="1:21">
      <c r="A22" s="23">
        <v>39082</v>
      </c>
      <c r="B22" s="24">
        <v>2006</v>
      </c>
      <c r="C22" s="24">
        <v>12</v>
      </c>
      <c r="D22" s="35">
        <v>1418.3005000000001</v>
      </c>
      <c r="E22" s="36">
        <v>81.509999999999991</v>
      </c>
      <c r="F22" s="37">
        <v>24.884</v>
      </c>
      <c r="G22" s="38">
        <f t="shared" si="3"/>
        <v>24.884</v>
      </c>
      <c r="H22" s="39">
        <f t="shared" si="0"/>
        <v>22.216000000000001</v>
      </c>
      <c r="I22" s="36">
        <f t="shared" si="1"/>
        <v>81.509999999999991</v>
      </c>
      <c r="J22" s="37">
        <f t="shared" si="2"/>
        <v>11.679999999999993</v>
      </c>
      <c r="K22" s="6"/>
      <c r="L22" s="32">
        <v>39447</v>
      </c>
      <c r="M22" s="33">
        <v>2007</v>
      </c>
      <c r="N22" s="33">
        <v>12</v>
      </c>
      <c r="O22" s="40">
        <v>15.22</v>
      </c>
      <c r="P22" s="34">
        <v>7.82</v>
      </c>
      <c r="Q22" s="34">
        <v>7.6209999999999996</v>
      </c>
      <c r="R22" s="34">
        <v>268.16000000000003</v>
      </c>
      <c r="S22" s="34">
        <v>529.59494130262988</v>
      </c>
      <c r="T22" s="25">
        <v>1468.3552</v>
      </c>
      <c r="U22" s="6"/>
    </row>
    <row r="23" spans="1:21">
      <c r="A23" s="23">
        <v>39447</v>
      </c>
      <c r="B23" s="24">
        <v>2007</v>
      </c>
      <c r="C23" s="24">
        <v>12</v>
      </c>
      <c r="D23" s="35">
        <v>1468.3552</v>
      </c>
      <c r="E23" s="36">
        <v>66.180744314722929</v>
      </c>
      <c r="F23" s="37">
        <v>27.731999999999999</v>
      </c>
      <c r="G23" s="38">
        <f t="shared" si="3"/>
        <v>27.731999999999999</v>
      </c>
      <c r="H23" s="39">
        <f t="shared" si="0"/>
        <v>24.884</v>
      </c>
      <c r="I23" s="36">
        <f t="shared" si="1"/>
        <v>66.180744314722929</v>
      </c>
      <c r="J23" s="37">
        <f t="shared" si="2"/>
        <v>-15.329255685277062</v>
      </c>
      <c r="K23" s="6"/>
      <c r="L23" s="32">
        <v>39813</v>
      </c>
      <c r="M23" s="33">
        <v>2008</v>
      </c>
      <c r="N23" s="33">
        <v>12</v>
      </c>
      <c r="O23" s="40">
        <v>-0.09</v>
      </c>
      <c r="P23" s="41">
        <v>-23.25</v>
      </c>
      <c r="Q23" s="34">
        <v>7.1540000000000008</v>
      </c>
      <c r="R23" s="34">
        <v>230.21</v>
      </c>
      <c r="S23" s="34">
        <v>451.37291648250073</v>
      </c>
      <c r="T23" s="25">
        <v>903.25</v>
      </c>
      <c r="U23" s="6"/>
    </row>
    <row r="24" spans="1:21">
      <c r="A24" s="23">
        <v>39813</v>
      </c>
      <c r="B24" s="24">
        <v>2008</v>
      </c>
      <c r="C24" s="24">
        <v>12</v>
      </c>
      <c r="D24" s="35">
        <v>903.25</v>
      </c>
      <c r="E24" s="36">
        <v>14.879999999999995</v>
      </c>
      <c r="F24" s="37">
        <v>28.387</v>
      </c>
      <c r="G24" s="38">
        <f t="shared" si="3"/>
        <v>28.387</v>
      </c>
      <c r="H24" s="39">
        <f t="shared" si="0"/>
        <v>27.731999999999999</v>
      </c>
      <c r="I24" s="36">
        <f t="shared" si="1"/>
        <v>14.879999999999995</v>
      </c>
      <c r="J24" s="37">
        <f t="shared" si="2"/>
        <v>-51.300744314722934</v>
      </c>
      <c r="K24" s="6"/>
      <c r="L24" s="32">
        <v>40178</v>
      </c>
      <c r="M24" s="33">
        <v>2009</v>
      </c>
      <c r="N24" s="33">
        <v>12</v>
      </c>
      <c r="O24" s="40">
        <v>17.16</v>
      </c>
      <c r="P24" s="40">
        <v>15.18</v>
      </c>
      <c r="Q24" s="42">
        <v>5.6579999999999995</v>
      </c>
      <c r="R24" s="42">
        <v>236.01673819999999</v>
      </c>
      <c r="S24" s="43">
        <v>513.57730084661841</v>
      </c>
      <c r="T24" s="44">
        <v>1115.0999999999999</v>
      </c>
      <c r="U24" s="6"/>
    </row>
    <row r="25" spans="1:21">
      <c r="A25" s="23">
        <v>40178</v>
      </c>
      <c r="B25" s="24">
        <v>2009</v>
      </c>
      <c r="C25" s="24">
        <v>12</v>
      </c>
      <c r="D25" s="35">
        <v>1115.0999999999999</v>
      </c>
      <c r="E25" s="36">
        <v>50.97</v>
      </c>
      <c r="F25" s="37">
        <v>22.405000000000001</v>
      </c>
      <c r="G25" s="38">
        <f t="shared" si="3"/>
        <v>22.405000000000001</v>
      </c>
      <c r="H25" s="39">
        <f t="shared" si="0"/>
        <v>28.387</v>
      </c>
      <c r="I25" s="36">
        <f t="shared" si="1"/>
        <v>50.97</v>
      </c>
      <c r="J25" s="37">
        <f t="shared" si="2"/>
        <v>36.090000000000003</v>
      </c>
      <c r="K25" s="6"/>
      <c r="L25" s="32">
        <v>40543</v>
      </c>
      <c r="M25" s="33">
        <v>2010</v>
      </c>
      <c r="N25" s="33">
        <v>12</v>
      </c>
      <c r="O25" s="42">
        <v>21.93</v>
      </c>
      <c r="P25" s="42">
        <v>20.67</v>
      </c>
      <c r="Q25" s="42">
        <v>6.0340000000000007</v>
      </c>
      <c r="R25" s="42">
        <v>252.73245271247052</v>
      </c>
      <c r="S25" s="42">
        <v>579.14031982866686</v>
      </c>
      <c r="T25" s="45">
        <v>1257.63598797798</v>
      </c>
      <c r="U25" s="6"/>
    </row>
    <row r="26" spans="1:21">
      <c r="A26" s="23">
        <v>40543</v>
      </c>
      <c r="B26" s="24">
        <v>2010</v>
      </c>
      <c r="C26" s="24">
        <v>12</v>
      </c>
      <c r="D26" s="35">
        <v>1257.63598797798</v>
      </c>
      <c r="E26" s="36">
        <v>77.349999999999994</v>
      </c>
      <c r="F26" s="37">
        <v>22.728999999999999</v>
      </c>
      <c r="G26" s="38">
        <f t="shared" si="3"/>
        <v>22.728999999999999</v>
      </c>
      <c r="H26" s="39">
        <f t="shared" si="0"/>
        <v>22.405000000000001</v>
      </c>
      <c r="I26" s="36">
        <f t="shared" si="1"/>
        <v>77.349999999999994</v>
      </c>
      <c r="J26" s="37">
        <f t="shared" si="2"/>
        <v>26.379999999999995</v>
      </c>
      <c r="K26" s="6"/>
      <c r="L26" s="32">
        <v>40907</v>
      </c>
      <c r="M26" s="33">
        <v>2011</v>
      </c>
      <c r="N26" s="33">
        <v>12</v>
      </c>
      <c r="O26" s="42">
        <v>23.73</v>
      </c>
      <c r="P26" s="42">
        <v>20.64</v>
      </c>
      <c r="Q26" s="42">
        <v>7.2779999999999996</v>
      </c>
      <c r="R26" s="46">
        <v>272.64031390908002</v>
      </c>
      <c r="S26" s="42">
        <v>613.14099999999996</v>
      </c>
      <c r="T26" s="45">
        <v>1257.60480453436</v>
      </c>
      <c r="U26" s="6"/>
    </row>
    <row r="27" spans="1:21" ht="16" thickBot="1">
      <c r="A27" s="47">
        <v>40907</v>
      </c>
      <c r="B27" s="48">
        <v>2011</v>
      </c>
      <c r="C27" s="48">
        <v>12</v>
      </c>
      <c r="D27" s="49">
        <v>1257.60480453436</v>
      </c>
      <c r="E27" s="50">
        <v>86.95</v>
      </c>
      <c r="F27" s="51">
        <v>26.424999999999997</v>
      </c>
      <c r="G27" s="52">
        <f t="shared" si="3"/>
        <v>26.424999999999997</v>
      </c>
      <c r="H27" s="53">
        <f t="shared" si="0"/>
        <v>22.728999999999999</v>
      </c>
      <c r="I27" s="50">
        <f t="shared" si="1"/>
        <v>86.95</v>
      </c>
      <c r="J27" s="51">
        <f t="shared" si="2"/>
        <v>9.6000000000000085</v>
      </c>
      <c r="K27" s="6"/>
      <c r="L27" s="54"/>
      <c r="M27" s="54"/>
      <c r="N27" s="55"/>
      <c r="O27" s="55"/>
      <c r="P27" s="54"/>
      <c r="Q27" s="54"/>
      <c r="R27" s="54"/>
      <c r="S27" s="54"/>
      <c r="T27" s="6"/>
      <c r="U27" s="6"/>
    </row>
    <row r="28" spans="1:21">
      <c r="A28" s="56" t="s">
        <v>16</v>
      </c>
      <c r="B28" s="57">
        <v>2012</v>
      </c>
      <c r="C28" s="57"/>
      <c r="D28" s="57"/>
      <c r="E28" s="58">
        <v>97.83</v>
      </c>
      <c r="F28" s="58"/>
      <c r="G28" s="58"/>
      <c r="H28" s="59"/>
      <c r="I28" s="58"/>
      <c r="J28" s="60"/>
      <c r="K28" s="6"/>
      <c r="L28" s="54"/>
      <c r="M28" s="54"/>
      <c r="N28" s="55"/>
      <c r="O28" s="55"/>
      <c r="P28" s="54"/>
      <c r="Q28" s="54"/>
      <c r="R28" s="54"/>
      <c r="S28" s="54"/>
      <c r="T28" s="6"/>
      <c r="U28" s="6"/>
    </row>
    <row r="29" spans="1:21" ht="16" thickBot="1">
      <c r="A29" s="47"/>
      <c r="B29" s="48">
        <v>2013</v>
      </c>
      <c r="C29" s="48"/>
      <c r="D29" s="48"/>
      <c r="E29" s="50">
        <v>111.42</v>
      </c>
      <c r="F29" s="50"/>
      <c r="G29" s="50"/>
      <c r="H29" s="53"/>
      <c r="I29" s="50"/>
      <c r="J29" s="51"/>
      <c r="K29" s="6"/>
      <c r="L29" s="54"/>
      <c r="M29" s="54"/>
      <c r="N29" s="55"/>
      <c r="O29" s="55"/>
      <c r="P29" s="54"/>
      <c r="Q29" s="54"/>
      <c r="R29" s="54"/>
      <c r="S29" s="54"/>
      <c r="T29" s="6"/>
      <c r="U29" s="6"/>
    </row>
    <row r="30" spans="1:21">
      <c r="A30" s="61"/>
      <c r="B30" s="24"/>
      <c r="C30" s="24"/>
      <c r="D30" s="36"/>
      <c r="E30" s="36"/>
      <c r="F30" s="36"/>
      <c r="G30" s="39"/>
      <c r="H30" s="36"/>
      <c r="I30" s="36"/>
      <c r="J30" s="6"/>
      <c r="K30" s="54"/>
      <c r="L30" s="54"/>
      <c r="M30" s="55"/>
      <c r="N30" s="55"/>
      <c r="O30" s="54"/>
      <c r="P30" s="54"/>
      <c r="Q30" s="54"/>
      <c r="R30" s="54"/>
      <c r="S30" s="6"/>
      <c r="T30" s="6"/>
      <c r="U30" s="6"/>
    </row>
    <row r="31" spans="1:21">
      <c r="A31" s="61"/>
      <c r="B31" s="24"/>
      <c r="C31" s="24"/>
      <c r="D31" s="36"/>
      <c r="E31" s="36"/>
      <c r="F31" s="36"/>
      <c r="G31" s="39"/>
      <c r="H31" s="36"/>
      <c r="I31" s="36"/>
      <c r="J31" s="6"/>
      <c r="K31" s="54"/>
      <c r="L31" s="54"/>
      <c r="M31" s="55"/>
      <c r="N31" s="55"/>
      <c r="O31" s="54"/>
      <c r="P31" s="54"/>
      <c r="Q31" s="54"/>
      <c r="R31" s="54"/>
      <c r="S31" s="6"/>
      <c r="T31" s="6"/>
      <c r="U31" s="6"/>
    </row>
    <row r="32" spans="1:21">
      <c r="A32" s="3"/>
      <c r="B32" s="3"/>
      <c r="C32" s="3"/>
      <c r="D32" s="3"/>
      <c r="E32" s="3"/>
      <c r="F32" s="3"/>
      <c r="G32" s="3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>
      <c r="A33" s="62" t="s">
        <v>17</v>
      </c>
      <c r="B33" s="3"/>
      <c r="C33" s="3"/>
      <c r="D33" s="3"/>
      <c r="E33" s="3"/>
      <c r="F33" s="3"/>
      <c r="G33" s="3"/>
      <c r="H33" s="4"/>
      <c r="I33" s="4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>
      <c r="A34" s="3"/>
      <c r="B34" s="3"/>
      <c r="C34" s="3"/>
      <c r="D34" s="3"/>
      <c r="E34" s="3"/>
      <c r="F34" s="3"/>
      <c r="G34" s="3"/>
      <c r="H34" s="4"/>
      <c r="I34" s="4"/>
      <c r="J34" s="6"/>
      <c r="K34" s="6"/>
      <c r="L34" s="6"/>
      <c r="M34" s="6"/>
      <c r="N34" s="6"/>
      <c r="O34" s="6"/>
      <c r="P34" s="6"/>
      <c r="Q34" s="6"/>
      <c r="R34" s="55"/>
      <c r="S34" s="55"/>
      <c r="T34" s="6"/>
      <c r="U34" s="6"/>
    </row>
    <row r="35" spans="1:21">
      <c r="A35" s="3"/>
      <c r="B35" s="63" t="s">
        <v>18</v>
      </c>
      <c r="C35" s="6"/>
      <c r="D35" s="3"/>
      <c r="E35" s="6"/>
      <c r="F35" s="6"/>
      <c r="G35" s="3"/>
      <c r="H35" s="4"/>
      <c r="I35" s="4"/>
      <c r="J35" s="6"/>
      <c r="K35" s="6"/>
      <c r="L35" s="6"/>
      <c r="M35" s="6"/>
      <c r="N35" s="6"/>
      <c r="O35" s="6"/>
      <c r="P35" s="6"/>
      <c r="Q35" s="6"/>
      <c r="R35" s="64"/>
      <c r="S35" s="55"/>
      <c r="T35" s="6"/>
      <c r="U35" s="6"/>
    </row>
    <row r="36" spans="1:21">
      <c r="A36" s="3"/>
      <c r="B36" s="6"/>
      <c r="C36" s="6"/>
      <c r="D36" s="3"/>
      <c r="E36" s="6"/>
      <c r="F36" s="6"/>
      <c r="G36" s="3"/>
      <c r="H36" s="6"/>
      <c r="I36" s="6"/>
      <c r="J36" s="6"/>
      <c r="K36" s="6"/>
      <c r="L36" s="6"/>
      <c r="M36" s="6"/>
      <c r="N36" s="6"/>
      <c r="O36" s="6"/>
      <c r="P36" s="6"/>
      <c r="Q36" s="6"/>
      <c r="R36" s="64"/>
      <c r="S36" s="55"/>
      <c r="T36" s="6"/>
      <c r="U36" s="6"/>
    </row>
    <row r="37" spans="1:21">
      <c r="A37" s="62" t="s">
        <v>19</v>
      </c>
      <c r="B37" s="6"/>
      <c r="C37" s="6"/>
      <c r="D37" s="3"/>
      <c r="E37" s="6"/>
      <c r="F37" s="6"/>
      <c r="G37" s="3"/>
      <c r="H37" s="6"/>
      <c r="I37" s="6"/>
      <c r="J37" s="6"/>
      <c r="K37" s="6"/>
      <c r="L37" s="6"/>
      <c r="M37" s="6"/>
      <c r="N37" s="6"/>
      <c r="O37" s="6"/>
      <c r="P37" s="6"/>
      <c r="Q37" s="6"/>
      <c r="R37" s="64"/>
      <c r="S37" s="55"/>
      <c r="T37" s="6"/>
      <c r="U37" s="6"/>
    </row>
    <row r="38" spans="1:21">
      <c r="A38" s="3"/>
      <c r="B38" s="6"/>
      <c r="C38" s="6"/>
      <c r="D38" s="3"/>
      <c r="E38" s="6"/>
      <c r="F38" s="6"/>
      <c r="G38" s="3"/>
      <c r="H38" s="6"/>
      <c r="I38" s="6"/>
      <c r="J38" s="6"/>
      <c r="K38" s="6"/>
      <c r="L38" s="6"/>
      <c r="M38" s="6"/>
      <c r="N38" s="6"/>
      <c r="O38" s="6"/>
      <c r="P38" s="6"/>
      <c r="Q38" s="6"/>
      <c r="R38" s="64"/>
      <c r="S38" s="55"/>
      <c r="T38" s="6"/>
      <c r="U38" s="6"/>
    </row>
    <row r="39" spans="1:21">
      <c r="A39" s="55" t="s">
        <v>20</v>
      </c>
      <c r="B39" s="55"/>
      <c r="C39" s="55"/>
      <c r="D39" s="55"/>
      <c r="E39" s="55"/>
      <c r="F39" s="55"/>
      <c r="G39" s="55"/>
      <c r="H39" s="55"/>
      <c r="I39" s="55"/>
      <c r="J39" s="6"/>
      <c r="K39" s="6"/>
      <c r="L39" s="6"/>
      <c r="M39" s="6"/>
      <c r="N39" s="6"/>
      <c r="O39" s="6"/>
      <c r="P39" s="6"/>
      <c r="Q39" s="6"/>
      <c r="R39" s="64"/>
      <c r="S39" s="55"/>
      <c r="T39" s="6"/>
      <c r="U39" s="6"/>
    </row>
    <row r="40" spans="1:21" ht="16" thickBot="1">
      <c r="A40" s="55"/>
      <c r="B40" s="55"/>
      <c r="C40" s="55"/>
      <c r="D40" s="55"/>
      <c r="E40" s="55"/>
      <c r="F40" s="55"/>
      <c r="G40" s="55"/>
      <c r="H40" s="55"/>
      <c r="I40" s="55"/>
      <c r="J40" s="6"/>
      <c r="K40" s="6"/>
      <c r="L40" s="6"/>
      <c r="M40" s="6"/>
      <c r="N40" s="6"/>
      <c r="O40" s="6"/>
      <c r="P40" s="6"/>
      <c r="Q40" s="6"/>
      <c r="R40" s="3"/>
      <c r="S40" s="3"/>
      <c r="T40" s="6"/>
      <c r="U40" s="6"/>
    </row>
    <row r="41" spans="1:21">
      <c r="A41" s="65" t="s">
        <v>21</v>
      </c>
      <c r="B41" s="65"/>
      <c r="C41" s="55"/>
      <c r="D41" s="55"/>
      <c r="E41" s="55"/>
      <c r="F41" s="55"/>
      <c r="G41" s="55"/>
      <c r="H41" s="55"/>
      <c r="I41" s="5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>
      <c r="A42" s="66" t="s">
        <v>22</v>
      </c>
      <c r="B42" s="66">
        <v>0.98671694988286951</v>
      </c>
      <c r="C42" s="55"/>
      <c r="D42" s="55"/>
      <c r="E42" s="55"/>
      <c r="F42" s="55"/>
      <c r="G42" s="55"/>
      <c r="H42" s="55"/>
      <c r="I42" s="5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>
      <c r="A43" s="66" t="s">
        <v>23</v>
      </c>
      <c r="B43" s="66">
        <v>0.97361033918615325</v>
      </c>
      <c r="C43" s="55"/>
      <c r="D43" s="55"/>
      <c r="E43" s="55"/>
      <c r="F43" s="55"/>
      <c r="G43" s="55"/>
      <c r="H43" s="55"/>
      <c r="I43" s="55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>
      <c r="A44" s="66" t="s">
        <v>24</v>
      </c>
      <c r="B44" s="66">
        <v>0.96944355063659848</v>
      </c>
      <c r="C44" s="55"/>
      <c r="D44" s="55"/>
      <c r="E44" s="55"/>
      <c r="F44" s="55"/>
      <c r="G44" s="55"/>
      <c r="H44" s="55"/>
      <c r="I44" s="55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>
      <c r="A45" s="66" t="s">
        <v>25</v>
      </c>
      <c r="B45" s="66">
        <v>0.93826932159735732</v>
      </c>
      <c r="C45" s="55"/>
      <c r="D45" s="55"/>
      <c r="E45" s="55"/>
      <c r="F45" s="55"/>
      <c r="G45" s="55"/>
      <c r="H45" s="55"/>
      <c r="I45" s="55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6" thickBot="1">
      <c r="A46" s="67" t="s">
        <v>26</v>
      </c>
      <c r="B46" s="67">
        <v>23</v>
      </c>
      <c r="C46" s="55"/>
      <c r="D46" s="55"/>
      <c r="E46" s="55"/>
      <c r="F46" s="55"/>
      <c r="G46" s="55"/>
      <c r="H46" s="55"/>
      <c r="I46" s="55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>
      <c r="A47" s="55"/>
      <c r="B47" s="55"/>
      <c r="C47" s="55"/>
      <c r="D47" s="55"/>
      <c r="E47" s="55"/>
      <c r="F47" s="55"/>
      <c r="G47" s="55"/>
      <c r="H47" s="55"/>
      <c r="I47" s="55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6" thickBot="1">
      <c r="A48" s="55" t="s">
        <v>27</v>
      </c>
      <c r="B48" s="55"/>
      <c r="C48" s="55"/>
      <c r="D48" s="55"/>
      <c r="E48" s="55"/>
      <c r="F48" s="55"/>
      <c r="G48" s="55"/>
      <c r="H48" s="55"/>
      <c r="I48" s="55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>
      <c r="A49" s="68"/>
      <c r="B49" s="68" t="s">
        <v>28</v>
      </c>
      <c r="C49" s="68" t="s">
        <v>29</v>
      </c>
      <c r="D49" s="68" t="s">
        <v>30</v>
      </c>
      <c r="E49" s="68" t="s">
        <v>31</v>
      </c>
      <c r="F49" s="68" t="s">
        <v>32</v>
      </c>
      <c r="G49" s="55"/>
      <c r="H49" s="55"/>
      <c r="I49" s="55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>
      <c r="A50" s="66" t="s">
        <v>33</v>
      </c>
      <c r="B50" s="66">
        <v>3</v>
      </c>
      <c r="C50" s="66">
        <v>617.10633240109621</v>
      </c>
      <c r="D50" s="66">
        <v>205.7021108003654</v>
      </c>
      <c r="E50" s="66">
        <v>233.65964641766928</v>
      </c>
      <c r="F50" s="66">
        <v>3.5996044690867471E-15</v>
      </c>
      <c r="G50" s="55"/>
      <c r="H50" s="55"/>
      <c r="I50" s="5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>
      <c r="A51" s="66" t="s">
        <v>34</v>
      </c>
      <c r="B51" s="66">
        <v>19</v>
      </c>
      <c r="C51" s="66">
        <v>16.726637077164536</v>
      </c>
      <c r="D51" s="66">
        <v>0.88034931985076503</v>
      </c>
      <c r="E51" s="66"/>
      <c r="F51" s="66"/>
      <c r="G51" s="55"/>
      <c r="H51" s="55"/>
      <c r="I51" s="5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ht="16" thickBot="1">
      <c r="A52" s="67" t="s">
        <v>35</v>
      </c>
      <c r="B52" s="67">
        <v>22</v>
      </c>
      <c r="C52" s="67">
        <v>633.83296947826079</v>
      </c>
      <c r="D52" s="67"/>
      <c r="E52" s="67"/>
      <c r="F52" s="67"/>
      <c r="G52" s="55"/>
      <c r="H52" s="55"/>
      <c r="I52" s="5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ht="16" thickBot="1">
      <c r="A53" s="55"/>
      <c r="B53" s="55"/>
      <c r="C53" s="55"/>
      <c r="D53" s="55"/>
      <c r="E53" s="55"/>
      <c r="F53" s="55"/>
      <c r="G53" s="55"/>
      <c r="H53" s="55"/>
      <c r="I53" s="5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>
      <c r="A54" s="68"/>
      <c r="B54" s="68" t="s">
        <v>36</v>
      </c>
      <c r="C54" s="68" t="s">
        <v>25</v>
      </c>
      <c r="D54" s="68" t="s">
        <v>37</v>
      </c>
      <c r="E54" s="68" t="s">
        <v>38</v>
      </c>
      <c r="F54" s="68" t="s">
        <v>39</v>
      </c>
      <c r="G54" s="68" t="s">
        <v>40</v>
      </c>
      <c r="H54" s="68" t="s">
        <v>41</v>
      </c>
      <c r="I54" s="68" t="s">
        <v>42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>
      <c r="A55" s="66" t="s">
        <v>43</v>
      </c>
      <c r="B55" s="66">
        <v>1.538930536770476</v>
      </c>
      <c r="C55" s="66">
        <v>0.67870535767099449</v>
      </c>
      <c r="D55" s="66">
        <v>2.267450108322969</v>
      </c>
      <c r="E55" s="66">
        <v>3.521960867995471E-2</v>
      </c>
      <c r="F55" s="66">
        <v>0.11838389730928922</v>
      </c>
      <c r="G55" s="66">
        <v>2.9594771762316627</v>
      </c>
      <c r="H55" s="66">
        <v>0.11838389730928922</v>
      </c>
      <c r="I55" s="66">
        <v>2.9594771762316627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>
      <c r="A56" s="66" t="s">
        <v>44</v>
      </c>
      <c r="B56" s="66">
        <v>0.69643284026504537</v>
      </c>
      <c r="C56" s="66">
        <v>5.0795415377839999E-2</v>
      </c>
      <c r="D56" s="66">
        <v>13.710545234932187</v>
      </c>
      <c r="E56" s="66">
        <v>2.6457588200467973E-11</v>
      </c>
      <c r="F56" s="66">
        <v>0.59011681402556448</v>
      </c>
      <c r="G56" s="66">
        <v>0.80274886650452626</v>
      </c>
      <c r="H56" s="66">
        <v>0.59011681402556448</v>
      </c>
      <c r="I56" s="66">
        <v>0.80274886650452626</v>
      </c>
      <c r="J56" s="55"/>
      <c r="K56" s="55"/>
      <c r="L56" s="55"/>
      <c r="M56" s="55"/>
      <c r="N56" s="55"/>
      <c r="O56" s="55"/>
      <c r="P56" s="55"/>
      <c r="Q56" s="6"/>
      <c r="R56" s="6"/>
      <c r="S56" s="6"/>
      <c r="T56" s="6"/>
      <c r="U56" s="6"/>
    </row>
    <row r="57" spans="1:21">
      <c r="A57" s="66" t="s">
        <v>45</v>
      </c>
      <c r="B57" s="66">
        <v>0.10809871280990174</v>
      </c>
      <c r="C57" s="66">
        <v>1.4127370432809172E-2</v>
      </c>
      <c r="D57" s="66">
        <v>7.651722117999757</v>
      </c>
      <c r="E57" s="66">
        <v>3.2253788944307086E-7</v>
      </c>
      <c r="F57" s="66">
        <v>7.8529786668495416E-2</v>
      </c>
      <c r="G57" s="66">
        <v>0.13766763895130807</v>
      </c>
      <c r="H57" s="66">
        <v>7.8529786668495416E-2</v>
      </c>
      <c r="I57" s="66">
        <v>0.13766763895130807</v>
      </c>
      <c r="J57" s="55"/>
      <c r="K57" s="55"/>
      <c r="L57" s="55"/>
      <c r="M57" s="55"/>
      <c r="N57" s="55"/>
      <c r="O57" s="55"/>
      <c r="P57" s="55"/>
      <c r="Q57" s="6"/>
      <c r="R57" s="6"/>
      <c r="S57" s="6"/>
      <c r="T57" s="6"/>
      <c r="U57" s="6"/>
    </row>
    <row r="58" spans="1:21" ht="16" thickBot="1">
      <c r="A58" s="67" t="s">
        <v>46</v>
      </c>
      <c r="B58" s="67">
        <v>-9.450573505797559E-2</v>
      </c>
      <c r="C58" s="67">
        <v>1.4811868417514766E-2</v>
      </c>
      <c r="D58" s="67">
        <v>-6.3804060631691994</v>
      </c>
      <c r="E58" s="67">
        <v>4.0416210991119083E-6</v>
      </c>
      <c r="F58" s="67">
        <v>-0.12550733194656474</v>
      </c>
      <c r="G58" s="67">
        <v>-6.3504138169386437E-2</v>
      </c>
      <c r="H58" s="67">
        <v>-0.12550733194656474</v>
      </c>
      <c r="I58" s="67">
        <v>-6.3504138169386437E-2</v>
      </c>
      <c r="J58" s="55"/>
      <c r="K58" s="55"/>
      <c r="L58" s="55"/>
      <c r="M58" s="55"/>
      <c r="N58" s="55"/>
      <c r="O58" s="55"/>
      <c r="P58" s="55"/>
      <c r="Q58" s="6"/>
      <c r="R58" s="6"/>
      <c r="S58" s="6"/>
      <c r="T58" s="6"/>
      <c r="U58" s="6"/>
    </row>
    <row r="59" spans="1:21">
      <c r="A59" s="55"/>
      <c r="B59" s="55"/>
      <c r="C59" s="55"/>
      <c r="D59" s="55"/>
      <c r="E59" s="55"/>
      <c r="F59" s="55"/>
      <c r="G59" s="55"/>
      <c r="H59" s="55"/>
      <c r="I59" s="5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>
      <c r="A60" s="55" t="s">
        <v>47</v>
      </c>
      <c r="B60" s="55"/>
      <c r="C60" s="55"/>
      <c r="D60" s="55"/>
      <c r="E60" s="55"/>
      <c r="F60" s="55"/>
      <c r="G60" s="55"/>
      <c r="H60" s="55"/>
      <c r="I60" s="5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>
      <c r="A61" s="55"/>
      <c r="B61" s="55"/>
      <c r="C61" s="55"/>
      <c r="D61" s="55"/>
      <c r="E61" s="55"/>
      <c r="F61" s="55"/>
      <c r="G61" s="55"/>
      <c r="H61" s="55"/>
      <c r="I61" s="5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ht="45">
      <c r="A62" s="69" t="s">
        <v>2</v>
      </c>
      <c r="B62" s="70" t="s">
        <v>48</v>
      </c>
      <c r="C62" s="69" t="s">
        <v>49</v>
      </c>
      <c r="D62" s="69" t="s">
        <v>50</v>
      </c>
      <c r="E62" s="69" t="s">
        <v>51</v>
      </c>
      <c r="F62" s="70" t="s">
        <v>52</v>
      </c>
      <c r="G62" s="69" t="s">
        <v>53</v>
      </c>
      <c r="H62" s="70" t="s">
        <v>54</v>
      </c>
      <c r="I62" s="69" t="s">
        <v>55</v>
      </c>
      <c r="J62" s="4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>
      <c r="A63" s="24">
        <v>2012</v>
      </c>
      <c r="B63" s="39">
        <v>29.49</v>
      </c>
      <c r="C63" s="71">
        <v>1.5389999999999999</v>
      </c>
      <c r="D63" s="71">
        <v>0.69599999999999995</v>
      </c>
      <c r="E63" s="36">
        <f>G27</f>
        <v>26.424999999999997</v>
      </c>
      <c r="F63" s="71">
        <v>0.108</v>
      </c>
      <c r="G63" s="36">
        <f>E28</f>
        <v>97.83</v>
      </c>
      <c r="H63" s="71">
        <v>-9.5000000000000001E-2</v>
      </c>
      <c r="I63" s="36">
        <f>G63-E27</f>
        <v>10.879999999999995</v>
      </c>
      <c r="J63" s="4"/>
      <c r="K63" s="6"/>
      <c r="L63" s="54"/>
      <c r="M63" s="6"/>
      <c r="N63" s="6"/>
      <c r="O63" s="6"/>
      <c r="P63" s="6"/>
      <c r="Q63" s="6"/>
      <c r="R63" s="6"/>
      <c r="S63" s="6"/>
      <c r="T63" s="6"/>
      <c r="U63" s="6"/>
    </row>
    <row r="64" spans="1:21">
      <c r="A64" s="24">
        <v>2013</v>
      </c>
      <c r="B64" s="39">
        <v>32.840000000000003</v>
      </c>
      <c r="C64" s="71">
        <v>1.5389999999999999</v>
      </c>
      <c r="D64" s="71">
        <v>0.69599999999999995</v>
      </c>
      <c r="E64" s="36">
        <f>B63</f>
        <v>29.49</v>
      </c>
      <c r="F64" s="71">
        <v>0.108</v>
      </c>
      <c r="G64" s="36">
        <f>E29</f>
        <v>111.42</v>
      </c>
      <c r="H64" s="71">
        <v>-9.5000000000000001E-2</v>
      </c>
      <c r="I64" s="36">
        <f>G64-G63</f>
        <v>13.590000000000003</v>
      </c>
      <c r="J64" s="4"/>
      <c r="K64" s="6"/>
      <c r="L64" s="54"/>
      <c r="M64" s="6"/>
      <c r="N64" s="6"/>
      <c r="O64" s="6"/>
      <c r="P64" s="6"/>
      <c r="Q64" s="6"/>
      <c r="R64" s="6"/>
      <c r="S64" s="6"/>
      <c r="T64" s="6"/>
      <c r="U64" s="6"/>
    </row>
    <row r="65" spans="1:21">
      <c r="A65" s="3"/>
      <c r="B65" s="6"/>
      <c r="C65" s="3"/>
      <c r="D65" s="3"/>
      <c r="E65" s="3"/>
      <c r="F65" s="3"/>
      <c r="G65" s="3"/>
      <c r="H65" s="3"/>
      <c r="I65" s="4"/>
      <c r="J65" s="4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>
      <c r="A66" s="62" t="s">
        <v>56</v>
      </c>
      <c r="B66" s="3"/>
      <c r="C66" s="3"/>
      <c r="D66" s="3"/>
      <c r="E66" s="3"/>
      <c r="F66" s="3"/>
      <c r="G66" s="3"/>
      <c r="H66" s="4"/>
      <c r="I66" s="4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ht="16" thickBot="1">
      <c r="A67" s="88" t="s">
        <v>57</v>
      </c>
      <c r="B67" s="88"/>
      <c r="C67" s="88"/>
      <c r="D67" s="88"/>
      <c r="E67" s="88"/>
      <c r="F67" s="88"/>
      <c r="G67" s="88"/>
      <c r="H67" s="88"/>
      <c r="I67" s="88"/>
      <c r="J67" s="88"/>
      <c r="K67" s="88"/>
    </row>
    <row r="68" spans="1:21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</row>
    <row r="69" spans="1:21" ht="16" thickBot="1">
      <c r="A69" s="89" t="s">
        <v>21</v>
      </c>
      <c r="B69" s="89"/>
      <c r="C69" s="89"/>
      <c r="D69" s="89"/>
      <c r="E69" s="74"/>
      <c r="F69" s="74"/>
      <c r="G69" s="74"/>
      <c r="H69" s="74"/>
      <c r="I69" s="74"/>
      <c r="J69" s="74"/>
      <c r="K69" s="74"/>
    </row>
    <row r="70" spans="1:21">
      <c r="A70" s="75" t="s">
        <v>58</v>
      </c>
      <c r="B70" s="76">
        <v>0.67796999999999996</v>
      </c>
      <c r="C70" s="72"/>
      <c r="D70" s="72"/>
      <c r="E70" s="72"/>
      <c r="F70" s="72"/>
      <c r="G70" s="72"/>
      <c r="H70" s="72"/>
      <c r="I70" s="72"/>
      <c r="J70" s="72"/>
      <c r="K70" s="72"/>
    </row>
    <row r="71" spans="1:21">
      <c r="A71" s="75" t="s">
        <v>59</v>
      </c>
      <c r="B71" s="76">
        <v>0.45963999999999999</v>
      </c>
      <c r="C71" s="72"/>
      <c r="D71" s="72"/>
      <c r="E71" s="72"/>
      <c r="F71" s="72"/>
      <c r="G71" s="72"/>
      <c r="H71" s="72"/>
      <c r="I71" s="72"/>
      <c r="J71" s="72"/>
      <c r="K71" s="72"/>
    </row>
    <row r="72" spans="1:21">
      <c r="A72" s="75" t="s">
        <v>60</v>
      </c>
      <c r="B72" s="76">
        <v>0.43391000000000002</v>
      </c>
      <c r="C72" s="72"/>
      <c r="D72" s="72"/>
      <c r="E72" s="72"/>
      <c r="F72" s="72"/>
      <c r="G72" s="72"/>
      <c r="H72" s="72"/>
      <c r="I72" s="72"/>
      <c r="J72" s="72"/>
      <c r="K72" s="72"/>
    </row>
    <row r="73" spans="1:21">
      <c r="A73" s="75" t="s">
        <v>61</v>
      </c>
      <c r="B73" s="76">
        <v>4.0384799999999998</v>
      </c>
      <c r="C73" s="72"/>
      <c r="D73" s="72"/>
      <c r="E73" s="72"/>
      <c r="F73" s="72"/>
      <c r="G73" s="72"/>
      <c r="H73" s="72"/>
      <c r="I73" s="72"/>
      <c r="J73" s="72"/>
      <c r="K73" s="72"/>
    </row>
    <row r="74" spans="1:21">
      <c r="A74" s="75" t="s">
        <v>62</v>
      </c>
      <c r="B74" s="77">
        <v>23</v>
      </c>
      <c r="C74" s="72"/>
      <c r="D74" s="72"/>
      <c r="E74" s="72"/>
      <c r="F74" s="72"/>
      <c r="G74" s="72"/>
      <c r="H74" s="72"/>
      <c r="I74" s="72"/>
      <c r="J74" s="72"/>
      <c r="K74" s="72"/>
    </row>
    <row r="75" spans="1:21">
      <c r="A75" s="90" t="s">
        <v>63</v>
      </c>
      <c r="B75" s="90"/>
      <c r="C75" s="90"/>
      <c r="D75" s="90"/>
      <c r="E75" s="90"/>
      <c r="F75" s="90"/>
      <c r="G75" s="90"/>
      <c r="H75" s="90"/>
      <c r="I75" s="90"/>
      <c r="J75" s="90"/>
      <c r="K75" s="90"/>
    </row>
    <row r="76" spans="1:21" ht="16" thickBot="1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</row>
    <row r="77" spans="1:21">
      <c r="A77" s="78"/>
      <c r="B77" s="78"/>
      <c r="C77" s="78"/>
      <c r="D77" s="78"/>
      <c r="E77" s="78"/>
      <c r="F77" s="78"/>
      <c r="G77" s="78"/>
      <c r="H77" s="78"/>
      <c r="I77" s="78"/>
      <c r="J77" s="78"/>
      <c r="K77" s="78"/>
    </row>
    <row r="78" spans="1:21" ht="16" thickBot="1">
      <c r="A78" s="89" t="s">
        <v>27</v>
      </c>
      <c r="B78" s="89"/>
      <c r="C78" s="89"/>
      <c r="D78" s="89"/>
      <c r="E78" s="74"/>
      <c r="F78" s="74"/>
      <c r="G78" s="74"/>
      <c r="H78" s="74"/>
      <c r="I78" s="74"/>
      <c r="J78" s="74"/>
      <c r="K78" s="74"/>
    </row>
    <row r="79" spans="1:21">
      <c r="A79" s="79"/>
      <c r="B79" s="79" t="s">
        <v>64</v>
      </c>
      <c r="C79" s="79" t="s">
        <v>29</v>
      </c>
      <c r="D79" s="79" t="s">
        <v>30</v>
      </c>
      <c r="E79" s="79" t="s">
        <v>31</v>
      </c>
      <c r="F79" s="79" t="s">
        <v>65</v>
      </c>
      <c r="G79" s="80"/>
      <c r="H79" s="80"/>
      <c r="I79" s="80"/>
      <c r="J79" s="80"/>
      <c r="K79" s="80"/>
    </row>
    <row r="80" spans="1:21">
      <c r="A80" s="75" t="s">
        <v>33</v>
      </c>
      <c r="B80" s="76">
        <v>1</v>
      </c>
      <c r="C80" s="76">
        <v>291.33807000000002</v>
      </c>
      <c r="D80" s="76">
        <v>291.33807000000002</v>
      </c>
      <c r="E80" s="76">
        <v>17.863330000000001</v>
      </c>
      <c r="F80" s="76">
        <v>3.8000000000000002E-4</v>
      </c>
      <c r="G80" s="72"/>
      <c r="H80" s="72"/>
      <c r="I80" s="72"/>
      <c r="J80" s="72"/>
      <c r="K80" s="72"/>
    </row>
    <row r="81" spans="1:11">
      <c r="A81" s="75" t="s">
        <v>34</v>
      </c>
      <c r="B81" s="76">
        <v>21</v>
      </c>
      <c r="C81" s="76">
        <v>342.49489999999997</v>
      </c>
      <c r="D81" s="76">
        <v>16.309280000000001</v>
      </c>
      <c r="E81" s="72"/>
      <c r="F81" s="72"/>
      <c r="G81" s="72"/>
      <c r="H81" s="72"/>
      <c r="I81" s="72"/>
      <c r="J81" s="72"/>
      <c r="K81" s="72"/>
    </row>
    <row r="82" spans="1:11" ht="16" thickBot="1">
      <c r="A82" s="81" t="s">
        <v>35</v>
      </c>
      <c r="B82" s="82">
        <v>22</v>
      </c>
      <c r="C82" s="82">
        <v>633.83297000000005</v>
      </c>
      <c r="D82" s="74"/>
      <c r="E82" s="74"/>
      <c r="F82" s="74"/>
      <c r="G82" s="74"/>
      <c r="H82" s="74"/>
      <c r="I82" s="74"/>
      <c r="J82" s="74"/>
      <c r="K82" s="74"/>
    </row>
    <row r="83" spans="1:11" ht="16" thickBo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</row>
    <row r="84" spans="1:11">
      <c r="A84" s="79"/>
      <c r="B84" s="79" t="s">
        <v>66</v>
      </c>
      <c r="C84" s="79" t="s">
        <v>25</v>
      </c>
      <c r="D84" s="79" t="s">
        <v>67</v>
      </c>
      <c r="E84" s="79" t="s">
        <v>68</v>
      </c>
      <c r="F84" s="79" t="s">
        <v>37</v>
      </c>
      <c r="G84" s="79" t="s">
        <v>65</v>
      </c>
      <c r="H84" s="79" t="s">
        <v>69</v>
      </c>
      <c r="I84" s="80"/>
      <c r="J84" s="80"/>
      <c r="K84" s="80"/>
    </row>
    <row r="85" spans="1:11">
      <c r="A85" s="83" t="s">
        <v>43</v>
      </c>
      <c r="B85" s="76">
        <v>10.70102</v>
      </c>
      <c r="C85" s="76">
        <v>1.8866000000000001</v>
      </c>
      <c r="D85" s="76">
        <v>6.7776199999999998</v>
      </c>
      <c r="E85" s="76">
        <v>14.62443</v>
      </c>
      <c r="F85" s="76">
        <v>5.67211</v>
      </c>
      <c r="G85" s="76">
        <v>1.0000000000000001E-5</v>
      </c>
      <c r="H85" s="84" t="s">
        <v>70</v>
      </c>
      <c r="I85" s="72"/>
      <c r="J85" s="72"/>
      <c r="K85" s="72"/>
    </row>
    <row r="86" spans="1:11">
      <c r="A86" s="83">
        <v>23.75</v>
      </c>
      <c r="B86" s="76">
        <v>0.16622999999999999</v>
      </c>
      <c r="C86" s="76">
        <v>3.9329999999999997E-2</v>
      </c>
      <c r="D86" s="76">
        <v>8.4440000000000001E-2</v>
      </c>
      <c r="E86" s="76">
        <v>0.24801999999999999</v>
      </c>
      <c r="F86" s="76">
        <v>4.2264999999999997</v>
      </c>
      <c r="G86" s="76">
        <v>3.8000000000000002E-4</v>
      </c>
      <c r="H86" s="84" t="s">
        <v>70</v>
      </c>
      <c r="I86" s="72"/>
      <c r="J86" s="72"/>
      <c r="K86" s="72"/>
    </row>
    <row r="87" spans="1:11">
      <c r="A87" s="85" t="s">
        <v>71</v>
      </c>
      <c r="B87" s="86">
        <v>2.0796100000000002</v>
      </c>
      <c r="C87" s="87"/>
      <c r="D87" s="87"/>
      <c r="E87" s="87"/>
      <c r="F87" s="87"/>
      <c r="G87" s="87"/>
      <c r="H87" s="87"/>
      <c r="I87" s="87"/>
      <c r="J87" s="87"/>
      <c r="K87" s="87"/>
    </row>
    <row r="88" spans="1:11">
      <c r="A88" s="92" t="s">
        <v>72</v>
      </c>
      <c r="B88" s="92"/>
      <c r="C88" s="92"/>
      <c r="D88" s="92"/>
      <c r="E88" s="72"/>
      <c r="F88" s="72"/>
      <c r="G88" s="72"/>
      <c r="H88" s="72"/>
      <c r="I88" s="72"/>
      <c r="J88" s="72"/>
      <c r="K88" s="72"/>
    </row>
    <row r="89" spans="1:11" ht="16" thickBot="1">
      <c r="A89" s="93" t="s">
        <v>73</v>
      </c>
      <c r="B89" s="93"/>
      <c r="C89" s="93"/>
      <c r="D89" s="93"/>
      <c r="E89" s="72"/>
      <c r="F89" s="72"/>
      <c r="G89" s="72"/>
      <c r="H89" s="72"/>
      <c r="I89" s="72"/>
      <c r="J89" s="72"/>
      <c r="K89" s="72"/>
    </row>
    <row r="90" spans="1:11">
      <c r="A90" s="78"/>
      <c r="B90" s="78"/>
      <c r="C90" s="78"/>
      <c r="D90" s="78"/>
      <c r="E90" s="78"/>
      <c r="F90" s="78"/>
      <c r="G90" s="78"/>
      <c r="H90" s="78"/>
      <c r="I90" s="78"/>
      <c r="J90" s="78"/>
      <c r="K90" s="78"/>
    </row>
    <row r="91" spans="1:11" ht="16" thickBot="1">
      <c r="A91" s="73" t="s">
        <v>74</v>
      </c>
      <c r="B91" s="74"/>
      <c r="C91" s="74"/>
      <c r="D91" s="74"/>
      <c r="E91" s="74"/>
      <c r="F91" s="74"/>
      <c r="G91" s="74"/>
      <c r="H91" s="74"/>
      <c r="I91" s="74"/>
      <c r="J91" s="74"/>
      <c r="K91" s="74"/>
    </row>
    <row r="92" spans="1:11">
      <c r="A92" s="79" t="s">
        <v>75</v>
      </c>
      <c r="B92" s="79">
        <v>9.75</v>
      </c>
      <c r="C92" s="79" t="s">
        <v>76</v>
      </c>
      <c r="D92" s="79" t="s">
        <v>34</v>
      </c>
      <c r="E92" s="79" t="s">
        <v>77</v>
      </c>
      <c r="F92" s="79" t="s">
        <v>78</v>
      </c>
      <c r="G92" s="79" t="s">
        <v>79</v>
      </c>
      <c r="H92" s="79" t="s">
        <v>80</v>
      </c>
      <c r="I92" s="79" t="s">
        <v>81</v>
      </c>
      <c r="J92" s="79" t="s">
        <v>82</v>
      </c>
      <c r="K92" s="79" t="s">
        <v>83</v>
      </c>
    </row>
    <row r="93" spans="1:11">
      <c r="A93" s="77">
        <v>1</v>
      </c>
      <c r="B93" s="76">
        <v>11.055</v>
      </c>
      <c r="C93" s="76">
        <v>14.502610000000001</v>
      </c>
      <c r="D93" s="76">
        <v>-3.4476100000000001</v>
      </c>
      <c r="E93" s="76">
        <v>-0.85368999999999995</v>
      </c>
      <c r="F93" s="76">
        <v>-0.89081999999999995</v>
      </c>
      <c r="G93" s="76">
        <v>-0.88626000000000005</v>
      </c>
      <c r="H93" s="76">
        <v>8.1629999999999994E-2</v>
      </c>
      <c r="I93" s="76">
        <v>3.5270000000000003E-2</v>
      </c>
      <c r="J93" s="76">
        <v>-0.26422000000000001</v>
      </c>
      <c r="K93" s="76">
        <v>-3.7540399999999998</v>
      </c>
    </row>
    <row r="94" spans="1:11">
      <c r="A94" s="77">
        <v>2</v>
      </c>
      <c r="B94" s="76">
        <v>12.086</v>
      </c>
      <c r="C94" s="76">
        <v>14.248290000000001</v>
      </c>
      <c r="D94" s="76">
        <v>-2.16229</v>
      </c>
      <c r="E94" s="76">
        <v>-0.53542000000000001</v>
      </c>
      <c r="F94" s="76">
        <v>-0.56055999999999995</v>
      </c>
      <c r="G94" s="76">
        <v>-0.55118999999999996</v>
      </c>
      <c r="H94" s="76">
        <v>8.7669999999999998E-2</v>
      </c>
      <c r="I94" s="76">
        <v>1.5100000000000001E-2</v>
      </c>
      <c r="J94" s="76">
        <v>-0.17086000000000001</v>
      </c>
      <c r="K94" s="76">
        <v>-2.3700700000000001</v>
      </c>
    </row>
    <row r="95" spans="1:11">
      <c r="A95" s="77">
        <v>3</v>
      </c>
      <c r="B95" s="76">
        <v>12.202999999999999</v>
      </c>
      <c r="C95" s="76">
        <v>13.355650000000001</v>
      </c>
      <c r="D95" s="76">
        <v>-1.15265</v>
      </c>
      <c r="E95" s="76">
        <v>-0.28542000000000001</v>
      </c>
      <c r="F95" s="76">
        <v>-0.30295</v>
      </c>
      <c r="G95" s="76">
        <v>-0.29630000000000001</v>
      </c>
      <c r="H95" s="76">
        <v>0.11239</v>
      </c>
      <c r="I95" s="76">
        <v>5.8100000000000001E-3</v>
      </c>
      <c r="J95" s="76">
        <v>-0.10543</v>
      </c>
      <c r="K95" s="76">
        <v>-1.29861</v>
      </c>
    </row>
    <row r="96" spans="1:11">
      <c r="A96" s="77">
        <v>4</v>
      </c>
      <c r="B96" s="76">
        <v>12.385</v>
      </c>
      <c r="C96" s="76">
        <v>13.874280000000001</v>
      </c>
      <c r="D96" s="76">
        <v>-1.4892799999999999</v>
      </c>
      <c r="E96" s="76">
        <v>-0.36876999999999999</v>
      </c>
      <c r="F96" s="76">
        <v>-0.38815</v>
      </c>
      <c r="G96" s="76">
        <v>-0.38016</v>
      </c>
      <c r="H96" s="76">
        <v>9.7360000000000002E-2</v>
      </c>
      <c r="I96" s="76">
        <v>8.1300000000000001E-3</v>
      </c>
      <c r="J96" s="76">
        <v>-0.12486</v>
      </c>
      <c r="K96" s="76">
        <v>-1.6499200000000001</v>
      </c>
    </row>
    <row r="97" spans="1:11">
      <c r="A97" s="77">
        <v>5</v>
      </c>
      <c r="B97" s="76">
        <v>12.577</v>
      </c>
      <c r="C97" s="76">
        <v>14.33971</v>
      </c>
      <c r="D97" s="76">
        <v>-1.76271</v>
      </c>
      <c r="E97" s="76">
        <v>-0.43647999999999998</v>
      </c>
      <c r="F97" s="76">
        <v>-0.45640999999999998</v>
      </c>
      <c r="G97" s="76">
        <v>-0.44763999999999998</v>
      </c>
      <c r="H97" s="76">
        <v>8.5449999999999998E-2</v>
      </c>
      <c r="I97" s="76">
        <v>9.7300000000000008E-3</v>
      </c>
      <c r="J97" s="76">
        <v>-0.13683000000000001</v>
      </c>
      <c r="K97" s="76">
        <v>-1.9274</v>
      </c>
    </row>
    <row r="98" spans="1:11">
      <c r="A98" s="77">
        <v>6</v>
      </c>
      <c r="B98" s="76">
        <v>13.17</v>
      </c>
      <c r="C98" s="76">
        <v>15.78754</v>
      </c>
      <c r="D98" s="76">
        <v>-2.61754</v>
      </c>
      <c r="E98" s="76">
        <v>-0.64815</v>
      </c>
      <c r="F98" s="76">
        <v>-0.66776999999999997</v>
      </c>
      <c r="G98" s="76">
        <v>-0.65869999999999995</v>
      </c>
      <c r="H98" s="76">
        <v>5.7889999999999997E-2</v>
      </c>
      <c r="I98" s="76">
        <v>1.37E-2</v>
      </c>
      <c r="J98" s="76">
        <v>-0.16328000000000001</v>
      </c>
      <c r="K98" s="76">
        <v>-2.7783699999999998</v>
      </c>
    </row>
    <row r="99" spans="1:11">
      <c r="A99" s="77">
        <v>7</v>
      </c>
      <c r="B99" s="76">
        <v>13.788</v>
      </c>
      <c r="C99" s="76">
        <v>16.346060000000001</v>
      </c>
      <c r="D99" s="76">
        <v>-2.5580599999999998</v>
      </c>
      <c r="E99" s="76">
        <v>-0.63341999999999998</v>
      </c>
      <c r="F99" s="76">
        <v>-0.65025999999999995</v>
      </c>
      <c r="G99" s="76">
        <v>-0.64107000000000003</v>
      </c>
      <c r="H99" s="76">
        <v>5.11E-2</v>
      </c>
      <c r="I99" s="76">
        <v>1.1390000000000001E-2</v>
      </c>
      <c r="J99" s="76">
        <v>-0.14877000000000001</v>
      </c>
      <c r="K99" s="76">
        <v>-2.6958199999999999</v>
      </c>
    </row>
    <row r="100" spans="1:11">
      <c r="A100" s="77">
        <v>8</v>
      </c>
      <c r="B100" s="76">
        <v>14.898999999999999</v>
      </c>
      <c r="C100" s="76">
        <v>17.138960000000001</v>
      </c>
      <c r="D100" s="76">
        <v>-2.23996</v>
      </c>
      <c r="E100" s="76">
        <v>-0.55464999999999998</v>
      </c>
      <c r="F100" s="76">
        <v>-0.56762000000000001</v>
      </c>
      <c r="G100" s="76">
        <v>-0.55823999999999996</v>
      </c>
      <c r="H100" s="76">
        <v>4.5150000000000003E-2</v>
      </c>
      <c r="I100" s="76">
        <v>7.62E-3</v>
      </c>
      <c r="J100" s="76">
        <v>-0.12139</v>
      </c>
      <c r="K100" s="76">
        <v>-2.3458700000000001</v>
      </c>
    </row>
    <row r="101" spans="1:11">
      <c r="A101" s="77">
        <v>9</v>
      </c>
      <c r="B101" s="76">
        <v>15.497</v>
      </c>
      <c r="C101" s="76">
        <v>17.303519999999999</v>
      </c>
      <c r="D101" s="76">
        <v>-1.8065199999999999</v>
      </c>
      <c r="E101" s="76">
        <v>-0.44733000000000001</v>
      </c>
      <c r="F101" s="76">
        <v>-0.45761000000000002</v>
      </c>
      <c r="G101" s="76">
        <v>-0.44883000000000001</v>
      </c>
      <c r="H101" s="76">
        <v>4.4450000000000003E-2</v>
      </c>
      <c r="I101" s="76">
        <v>4.8700000000000002E-3</v>
      </c>
      <c r="J101" s="76">
        <v>-9.6809999999999993E-2</v>
      </c>
      <c r="K101" s="76">
        <v>-1.89056</v>
      </c>
    </row>
    <row r="102" spans="1:11">
      <c r="A102" s="77">
        <v>10</v>
      </c>
      <c r="B102" s="76">
        <v>16.195</v>
      </c>
      <c r="C102" s="76">
        <v>16.96941</v>
      </c>
      <c r="D102" s="76">
        <v>-0.77441000000000004</v>
      </c>
      <c r="E102" s="76">
        <v>-0.19176000000000001</v>
      </c>
      <c r="F102" s="76">
        <v>-0.19633</v>
      </c>
      <c r="G102" s="76">
        <v>-0.19178000000000001</v>
      </c>
      <c r="H102" s="76">
        <v>4.6059999999999997E-2</v>
      </c>
      <c r="I102" s="76">
        <v>9.3000000000000005E-4</v>
      </c>
      <c r="J102" s="76">
        <v>-4.2139999999999997E-2</v>
      </c>
      <c r="K102" s="76">
        <v>-0.81179999999999997</v>
      </c>
    </row>
    <row r="103" spans="1:11">
      <c r="A103" s="77">
        <v>11</v>
      </c>
      <c r="B103" s="76">
        <v>16.692</v>
      </c>
      <c r="C103" s="76">
        <v>18.708130000000001</v>
      </c>
      <c r="D103" s="76">
        <v>-2.01613</v>
      </c>
      <c r="E103" s="76">
        <v>-0.49923000000000001</v>
      </c>
      <c r="F103" s="76">
        <v>-0.51114999999999999</v>
      </c>
      <c r="G103" s="76">
        <v>-0.50195999999999996</v>
      </c>
      <c r="H103" s="76">
        <v>4.6089999999999999E-2</v>
      </c>
      <c r="I103" s="76">
        <v>6.3099999999999996E-3</v>
      </c>
      <c r="J103" s="76">
        <v>-0.11033</v>
      </c>
      <c r="K103" s="76">
        <v>-2.11354</v>
      </c>
    </row>
    <row r="104" spans="1:11">
      <c r="A104" s="77">
        <v>12</v>
      </c>
      <c r="B104" s="76">
        <v>16.271000000000001</v>
      </c>
      <c r="C104" s="76">
        <v>19.012329999999999</v>
      </c>
      <c r="D104" s="76">
        <v>-2.74133</v>
      </c>
      <c r="E104" s="76">
        <v>-0.67879999999999996</v>
      </c>
      <c r="F104" s="76">
        <v>-0.69579000000000002</v>
      </c>
      <c r="G104" s="76">
        <v>-0.68698000000000004</v>
      </c>
      <c r="H104" s="76">
        <v>4.8219999999999999E-2</v>
      </c>
      <c r="I104" s="76">
        <v>1.226E-2</v>
      </c>
      <c r="J104" s="76">
        <v>-0.15464</v>
      </c>
      <c r="K104" s="76">
        <v>-2.8802300000000001</v>
      </c>
    </row>
    <row r="105" spans="1:11">
      <c r="A105" s="77">
        <v>13</v>
      </c>
      <c r="B105" s="76">
        <v>15.74</v>
      </c>
      <c r="C105" s="76">
        <v>14.805149999999999</v>
      </c>
      <c r="D105" s="76">
        <v>0.93484999999999996</v>
      </c>
      <c r="E105" s="76">
        <v>0.23149</v>
      </c>
      <c r="F105" s="76">
        <v>0.24068999999999999</v>
      </c>
      <c r="G105" s="76">
        <v>0.23522000000000001</v>
      </c>
      <c r="H105" s="76">
        <v>7.5020000000000003E-2</v>
      </c>
      <c r="I105" s="76">
        <v>2.3500000000000001E-3</v>
      </c>
      <c r="J105" s="76">
        <v>6.6989999999999994E-2</v>
      </c>
      <c r="K105" s="76">
        <v>1.01067</v>
      </c>
    </row>
    <row r="106" spans="1:11">
      <c r="A106" s="77">
        <v>14</v>
      </c>
      <c r="B106" s="76">
        <v>16.074000000000002</v>
      </c>
      <c r="C106" s="76">
        <v>15.2872</v>
      </c>
      <c r="D106" s="76">
        <v>0.78680000000000005</v>
      </c>
      <c r="E106" s="76">
        <v>0.19483</v>
      </c>
      <c r="F106" s="76">
        <v>0.20157</v>
      </c>
      <c r="G106" s="76">
        <v>0.19689999999999999</v>
      </c>
      <c r="H106" s="76">
        <v>6.5780000000000005E-2</v>
      </c>
      <c r="I106" s="76">
        <v>1.4300000000000001E-3</v>
      </c>
      <c r="J106" s="76">
        <v>5.2249999999999998E-2</v>
      </c>
      <c r="K106" s="76">
        <v>0.84219999999999995</v>
      </c>
    </row>
    <row r="107" spans="1:11">
      <c r="A107" s="77">
        <v>15</v>
      </c>
      <c r="B107" s="76">
        <v>17.385000000000002</v>
      </c>
      <c r="C107" s="76">
        <v>18.802879999999998</v>
      </c>
      <c r="D107" s="76">
        <v>-1.41788</v>
      </c>
      <c r="E107" s="76">
        <v>-0.35109000000000001</v>
      </c>
      <c r="F107" s="76">
        <v>-0.35959000000000002</v>
      </c>
      <c r="G107" s="76">
        <v>-0.35200999999999999</v>
      </c>
      <c r="H107" s="76">
        <v>4.6679999999999999E-2</v>
      </c>
      <c r="I107" s="76">
        <v>3.1700000000000001E-3</v>
      </c>
      <c r="J107" s="76">
        <v>-7.7899999999999997E-2</v>
      </c>
      <c r="K107" s="76">
        <v>-1.48732</v>
      </c>
    </row>
    <row r="108" spans="1:11">
      <c r="A108" s="77">
        <v>16</v>
      </c>
      <c r="B108" s="76">
        <v>19.442</v>
      </c>
      <c r="C108" s="76">
        <v>20.43356</v>
      </c>
      <c r="D108" s="76">
        <v>-0.99156</v>
      </c>
      <c r="E108" s="76">
        <v>-0.24553</v>
      </c>
      <c r="F108" s="76">
        <v>-0.25413999999999998</v>
      </c>
      <c r="G108" s="76">
        <v>-0.24840000000000001</v>
      </c>
      <c r="H108" s="76">
        <v>6.6629999999999995E-2</v>
      </c>
      <c r="I108" s="76">
        <v>2.31E-3</v>
      </c>
      <c r="J108" s="76">
        <v>-6.6369999999999998E-2</v>
      </c>
      <c r="K108" s="76">
        <v>-1.0623499999999999</v>
      </c>
    </row>
    <row r="109" spans="1:11">
      <c r="A109" s="77">
        <v>17</v>
      </c>
      <c r="B109" s="76">
        <v>22.216000000000001</v>
      </c>
      <c r="C109" s="76">
        <v>22.308589999999999</v>
      </c>
      <c r="D109" s="76">
        <v>-9.2590000000000006E-2</v>
      </c>
      <c r="E109" s="76">
        <v>-2.2929999999999999E-2</v>
      </c>
      <c r="F109" s="76">
        <v>-2.4330000000000001E-2</v>
      </c>
      <c r="G109" s="76">
        <v>-2.375E-2</v>
      </c>
      <c r="H109" s="76">
        <v>0.11212999999999999</v>
      </c>
      <c r="I109" s="76">
        <v>4.0000000000000003E-5</v>
      </c>
      <c r="J109" s="76">
        <v>-8.4399999999999996E-3</v>
      </c>
      <c r="K109" s="76">
        <v>-0.10428</v>
      </c>
    </row>
    <row r="110" spans="1:11">
      <c r="A110" s="77">
        <v>18</v>
      </c>
      <c r="B110" s="76">
        <v>24.884</v>
      </c>
      <c r="C110" s="76">
        <v>24.250109999999999</v>
      </c>
      <c r="D110" s="76">
        <v>0.63388999999999995</v>
      </c>
      <c r="E110" s="76">
        <v>0.15695999999999999</v>
      </c>
      <c r="F110" s="76">
        <v>0.17383000000000001</v>
      </c>
      <c r="G110" s="76">
        <v>0.16975999999999999</v>
      </c>
      <c r="H110" s="76">
        <v>0.18467</v>
      </c>
      <c r="I110" s="76">
        <v>3.4199999999999999E-3</v>
      </c>
      <c r="J110" s="76">
        <v>8.0799999999999997E-2</v>
      </c>
      <c r="K110" s="76">
        <v>0.77746999999999999</v>
      </c>
    </row>
    <row r="111" spans="1:11">
      <c r="A111" s="77">
        <v>19</v>
      </c>
      <c r="B111" s="76">
        <v>27.731999999999999</v>
      </c>
      <c r="C111" s="76">
        <v>21.701979999999999</v>
      </c>
      <c r="D111" s="76">
        <v>6.0300200000000004</v>
      </c>
      <c r="E111" s="76">
        <v>1.4931399999999999</v>
      </c>
      <c r="F111" s="76">
        <v>1.5693600000000001</v>
      </c>
      <c r="G111" s="76">
        <v>1.6301000000000001</v>
      </c>
      <c r="H111" s="76">
        <v>9.4769999999999993E-2</v>
      </c>
      <c r="I111" s="76">
        <v>0.12892000000000001</v>
      </c>
      <c r="J111" s="76">
        <v>0.52742999999999995</v>
      </c>
      <c r="K111" s="76">
        <v>6.6612999999999998</v>
      </c>
    </row>
    <row r="112" spans="1:11">
      <c r="A112" s="77">
        <v>20</v>
      </c>
      <c r="B112" s="76">
        <v>28.387</v>
      </c>
      <c r="C112" s="76">
        <v>13.174469999999999</v>
      </c>
      <c r="D112" s="76">
        <v>15.212529999999999</v>
      </c>
      <c r="E112" s="76">
        <v>3.7669000000000001</v>
      </c>
      <c r="F112" s="76">
        <v>4.0111499999999998</v>
      </c>
      <c r="G112" s="76">
        <v>8.0949299999999997</v>
      </c>
      <c r="H112" s="76">
        <v>0.11808</v>
      </c>
      <c r="I112" s="76">
        <v>1.07707</v>
      </c>
      <c r="J112" s="76">
        <v>2.96197</v>
      </c>
      <c r="K112" s="76">
        <v>17.249279999999999</v>
      </c>
    </row>
    <row r="113" spans="1:11">
      <c r="A113" s="77">
        <v>21</v>
      </c>
      <c r="B113" s="76">
        <v>22.405000000000001</v>
      </c>
      <c r="C113" s="76">
        <v>19.173570000000002</v>
      </c>
      <c r="D113" s="76">
        <v>3.23143</v>
      </c>
      <c r="E113" s="76">
        <v>0.80015999999999998</v>
      </c>
      <c r="F113" s="76">
        <v>0.82077999999999995</v>
      </c>
      <c r="G113" s="76">
        <v>0.81416999999999995</v>
      </c>
      <c r="H113" s="76">
        <v>4.9619999999999997E-2</v>
      </c>
      <c r="I113" s="76">
        <v>1.7590000000000001E-2</v>
      </c>
      <c r="J113" s="76">
        <v>0.18603</v>
      </c>
      <c r="K113" s="76">
        <v>3.4001299999999999</v>
      </c>
    </row>
    <row r="114" spans="1:11">
      <c r="A114" s="77">
        <v>22</v>
      </c>
      <c r="B114" s="76">
        <v>22.728999999999999</v>
      </c>
      <c r="C114" s="76">
        <v>23.558610000000002</v>
      </c>
      <c r="D114" s="76">
        <v>-0.82960999999999996</v>
      </c>
      <c r="E114" s="76">
        <v>-0.20543</v>
      </c>
      <c r="F114" s="76">
        <v>-0.22359000000000001</v>
      </c>
      <c r="G114" s="76">
        <v>-0.21845999999999999</v>
      </c>
      <c r="H114" s="76">
        <v>0.15587000000000001</v>
      </c>
      <c r="I114" s="76">
        <v>4.62E-3</v>
      </c>
      <c r="J114" s="76">
        <v>-9.3880000000000005E-2</v>
      </c>
      <c r="K114" s="76">
        <v>-0.98280000000000001</v>
      </c>
    </row>
    <row r="115" spans="1:11">
      <c r="A115" s="77">
        <v>23</v>
      </c>
      <c r="B115" s="76">
        <v>26.425000000000001</v>
      </c>
      <c r="C115" s="76">
        <v>25.15438</v>
      </c>
      <c r="D115" s="76">
        <v>1.2706200000000001</v>
      </c>
      <c r="E115" s="76">
        <v>0.31463000000000002</v>
      </c>
      <c r="F115" s="76">
        <v>0.35792000000000002</v>
      </c>
      <c r="G115" s="76">
        <v>0.35037000000000001</v>
      </c>
      <c r="H115" s="76">
        <v>0.2273</v>
      </c>
      <c r="I115" s="76">
        <v>1.8839999999999999E-2</v>
      </c>
      <c r="J115" s="76">
        <v>0.19003</v>
      </c>
      <c r="K115" s="76">
        <v>1.64438</v>
      </c>
    </row>
    <row r="116" spans="1:11">
      <c r="A116" s="85" t="s">
        <v>84</v>
      </c>
      <c r="B116" s="86">
        <v>11.055</v>
      </c>
      <c r="C116" s="86">
        <v>13.174469999999999</v>
      </c>
      <c r="D116" s="86">
        <v>-3.4476100000000001</v>
      </c>
      <c r="E116" s="86">
        <v>-0.85368999999999995</v>
      </c>
      <c r="F116" s="86">
        <v>-0.89081999999999995</v>
      </c>
      <c r="G116" s="86">
        <v>-0.88626000000000005</v>
      </c>
      <c r="H116" s="86">
        <v>4.4450000000000003E-2</v>
      </c>
      <c r="I116" s="86">
        <v>4.0000000000000003E-5</v>
      </c>
      <c r="J116" s="86">
        <v>-0.26422000000000001</v>
      </c>
      <c r="K116" s="86">
        <v>-3.7540399999999998</v>
      </c>
    </row>
    <row r="117" spans="1:11">
      <c r="A117" s="75" t="s">
        <v>85</v>
      </c>
      <c r="B117" s="76">
        <v>28.387</v>
      </c>
      <c r="C117" s="76">
        <v>25.15438</v>
      </c>
      <c r="D117" s="76">
        <v>15.212529999999999</v>
      </c>
      <c r="E117" s="76">
        <v>3.7669000000000001</v>
      </c>
      <c r="F117" s="76">
        <v>4.0111499999999998</v>
      </c>
      <c r="G117" s="76">
        <v>8.0949299999999997</v>
      </c>
      <c r="H117" s="76">
        <v>0.2273</v>
      </c>
      <c r="I117" s="76">
        <v>1.07707</v>
      </c>
      <c r="J117" s="76">
        <v>2.96197</v>
      </c>
      <c r="K117" s="76">
        <v>17.249279999999999</v>
      </c>
    </row>
    <row r="118" spans="1:11" ht="16" thickBot="1">
      <c r="A118" s="75" t="s">
        <v>86</v>
      </c>
      <c r="B118" s="76">
        <v>17.836390000000002</v>
      </c>
      <c r="C118" s="76">
        <v>17.836390000000002</v>
      </c>
      <c r="D118" s="76">
        <v>0</v>
      </c>
      <c r="E118" s="76">
        <v>0</v>
      </c>
      <c r="F118" s="76">
        <v>7.3099999999999997E-3</v>
      </c>
      <c r="G118" s="76">
        <v>0.19128999999999999</v>
      </c>
      <c r="H118" s="76">
        <v>8.6959999999999996E-2</v>
      </c>
      <c r="I118" s="76">
        <v>6.0470000000000003E-2</v>
      </c>
      <c r="J118" s="76">
        <v>9.4750000000000001E-2</v>
      </c>
      <c r="K118" s="76">
        <v>6.2280000000000002E-2</v>
      </c>
    </row>
    <row r="119" spans="1:11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</row>
    <row r="120" spans="1:11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</row>
    <row r="121" spans="1:11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</row>
  </sheetData>
  <mergeCells count="6">
    <mergeCell ref="A67:K67"/>
    <mergeCell ref="A69:D69"/>
    <mergeCell ref="A75:K76"/>
    <mergeCell ref="A78:D78"/>
    <mergeCell ref="A88:D88"/>
    <mergeCell ref="A89:D8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amamleeva@gmail.com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 Rashitova</dc:creator>
  <cp:lastModifiedBy>Alla Rashitova</cp:lastModifiedBy>
  <dcterms:created xsi:type="dcterms:W3CDTF">2016-05-17T14:42:54Z</dcterms:created>
  <dcterms:modified xsi:type="dcterms:W3CDTF">2016-05-17T15:21:47Z</dcterms:modified>
</cp:coreProperties>
</file>