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3640" windowHeight="978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B22" i="1"/>
  <c r="B23"/>
  <c r="B8"/>
  <c r="B10" s="1"/>
  <c r="B14" s="1"/>
  <c r="B15" s="1"/>
  <c r="B16" s="1"/>
  <c r="B19" s="1"/>
  <c r="B5"/>
</calcChain>
</file>

<file path=xl/sharedStrings.xml><?xml version="1.0" encoding="utf-8"?>
<sst xmlns="http://schemas.openxmlformats.org/spreadsheetml/2006/main" count="18" uniqueCount="18">
  <si>
    <t>Vehicle wt (lbs) =</t>
  </si>
  <si>
    <t>Slope Angle (°) =</t>
  </si>
  <si>
    <t>Number of Drives =</t>
  </si>
  <si>
    <t>Max Wheel Radius (in) =</t>
  </si>
  <si>
    <t>Speed @ Max Wheel Radius (in/min) =</t>
  </si>
  <si>
    <t>Speed @ Max Wheel Radius (ft/min) =</t>
  </si>
  <si>
    <t>torque = hp x 5252 / rpm</t>
  </si>
  <si>
    <t>Total Max torque Allowed (lbs-ft) =</t>
  </si>
  <si>
    <t>Max gearbox Drive Stall Torque (lbs-ft) =</t>
  </si>
  <si>
    <t>Specified gear box output &amp; wheel speed (rpm) =</t>
  </si>
  <si>
    <t>Reqd Vehicle Speed (mph) =</t>
  </si>
  <si>
    <t xml:space="preserve">Minimum Wheel Radius @ 4.5 mph &amp; 140 rpm = </t>
  </si>
  <si>
    <t>Max allowed Power (Watts) =</t>
  </si>
  <si>
    <t>Max allowed Power (Hp) =</t>
  </si>
  <si>
    <t>Robot Vehicle Wheel Design Calculation</t>
  </si>
  <si>
    <t>Speed @ Max Wheel Radius (mph) =</t>
  </si>
  <si>
    <t>Reqd torque @ .134 Hp (100 watts) &amp; 140 rpm &amp; Min Wheel Radius (lbs-ft) =</t>
  </si>
  <si>
    <t>Vertical Force Reqd for Climb (lb) =</t>
  </si>
</sst>
</file>

<file path=xl/styles.xml><?xml version="1.0" encoding="utf-8"?>
<styleSheet xmlns="http://schemas.openxmlformats.org/spreadsheetml/2006/main">
  <numFmts count="1">
    <numFmt numFmtId="165" formatCode="0.000"/>
  </numFmts>
  <fonts count="2">
    <font>
      <sz val="11"/>
      <color theme="1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 applyAlignment="1">
      <alignment horizontal="center"/>
    </xf>
    <xf numFmtId="2" fontId="0" fillId="0" borderId="0" xfId="0" applyNumberFormat="1" applyAlignment="1"/>
    <xf numFmtId="165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2" fontId="1" fillId="0" borderId="0" xfId="0" applyNumberFormat="1" applyFont="1" applyAlignment="1"/>
    <xf numFmtId="2" fontId="1" fillId="0" borderId="0" xfId="0" applyNumberFormat="1" applyFont="1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3"/>
  <sheetViews>
    <sheetView tabSelected="1" workbookViewId="0">
      <selection activeCell="E18" sqref="E18"/>
    </sheetView>
  </sheetViews>
  <sheetFormatPr defaultRowHeight="14.25"/>
  <cols>
    <col min="1" max="1" width="67.875" customWidth="1"/>
    <col min="2" max="2" width="11.125" style="1" customWidth="1"/>
    <col min="3" max="3" width="17.25" customWidth="1"/>
  </cols>
  <sheetData>
    <row r="1" spans="1:3" ht="15">
      <c r="A1" s="8" t="s">
        <v>14</v>
      </c>
    </row>
    <row r="3" spans="1:3">
      <c r="A3" t="s">
        <v>0</v>
      </c>
      <c r="B3" s="1">
        <v>110</v>
      </c>
    </row>
    <row r="4" spans="1:3">
      <c r="A4" t="s">
        <v>1</v>
      </c>
      <c r="B4" s="1">
        <v>45</v>
      </c>
    </row>
    <row r="5" spans="1:3">
      <c r="A5" t="s">
        <v>17</v>
      </c>
      <c r="B5" s="2">
        <f>B3*SIN(B4/360*2*PI())</f>
        <v>77.781745930520216</v>
      </c>
    </row>
    <row r="6" spans="1:3">
      <c r="A6" t="s">
        <v>8</v>
      </c>
      <c r="B6" s="2">
        <v>14</v>
      </c>
    </row>
    <row r="7" spans="1:3">
      <c r="A7" t="s">
        <v>2</v>
      </c>
      <c r="B7" s="2">
        <v>4</v>
      </c>
    </row>
    <row r="8" spans="1:3">
      <c r="A8" t="s">
        <v>7</v>
      </c>
      <c r="B8" s="2">
        <f>B6*B7</f>
        <v>56</v>
      </c>
    </row>
    <row r="10" spans="1:3">
      <c r="A10" t="s">
        <v>3</v>
      </c>
      <c r="B10" s="4">
        <f>B8/B5*12</f>
        <v>8.6395592174065463</v>
      </c>
      <c r="C10" s="1"/>
    </row>
    <row r="11" spans="1:3">
      <c r="A11" s="2"/>
      <c r="B11" s="2"/>
    </row>
    <row r="12" spans="1:3">
      <c r="A12" s="3" t="s">
        <v>9</v>
      </c>
      <c r="B12" s="2">
        <v>140</v>
      </c>
    </row>
    <row r="13" spans="1:3">
      <c r="A13" s="2"/>
      <c r="B13" s="2"/>
    </row>
    <row r="14" spans="1:3">
      <c r="A14" s="3" t="s">
        <v>4</v>
      </c>
      <c r="B14" s="5">
        <f>B12*B10*2*PI()</f>
        <v>7599.7532149443487</v>
      </c>
    </row>
    <row r="15" spans="1:3">
      <c r="A15" s="3" t="s">
        <v>5</v>
      </c>
      <c r="B15" s="5">
        <f>B14/12</f>
        <v>633.31276791202902</v>
      </c>
    </row>
    <row r="16" spans="1:3">
      <c r="A16" s="3" t="s">
        <v>15</v>
      </c>
      <c r="B16" s="2">
        <f>B15*60/5280</f>
        <v>7.196735999000329</v>
      </c>
    </row>
    <row r="17" spans="1:3">
      <c r="A17" s="3"/>
      <c r="B17" s="2"/>
    </row>
    <row r="18" spans="1:3">
      <c r="A18" s="3" t="s">
        <v>10</v>
      </c>
      <c r="B18" s="2">
        <v>4.5</v>
      </c>
    </row>
    <row r="19" spans="1:3" ht="15">
      <c r="A19" s="6" t="s">
        <v>11</v>
      </c>
      <c r="B19" s="7">
        <f>4.5/B16*B10</f>
        <v>5.4021734969477633</v>
      </c>
    </row>
    <row r="21" spans="1:3">
      <c r="A21" s="3" t="s">
        <v>12</v>
      </c>
      <c r="B21" s="1">
        <v>100</v>
      </c>
    </row>
    <row r="22" spans="1:3">
      <c r="A22" s="3" t="s">
        <v>13</v>
      </c>
      <c r="B22" s="4">
        <f>0.001341022*B21</f>
        <v>0.1341022</v>
      </c>
    </row>
    <row r="23" spans="1:3" ht="15">
      <c r="A23" s="8" t="s">
        <v>16</v>
      </c>
      <c r="B23" s="7">
        <f>0.134*5252/B12</f>
        <v>5.0269142857142857</v>
      </c>
      <c r="C23" s="8" t="s">
        <v>6</v>
      </c>
    </row>
  </sheetData>
  <pageMargins left="0.7" right="0.7" top="0.75" bottom="0.75" header="0.3" footer="0.3"/>
  <pageSetup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 Alberts</dc:creator>
  <cp:lastModifiedBy>Jack Alberts</cp:lastModifiedBy>
  <dcterms:created xsi:type="dcterms:W3CDTF">2017-08-23T22:08:41Z</dcterms:created>
  <dcterms:modified xsi:type="dcterms:W3CDTF">2017-08-23T23:47:08Z</dcterms:modified>
</cp:coreProperties>
</file>