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72" windowWidth="18888" windowHeight="7176"/>
  </bookViews>
  <sheets>
    <sheet name="Impact Calculation" sheetId="1" r:id="rId1"/>
  </sheets>
  <calcPr calcId="125725"/>
</workbook>
</file>

<file path=xl/calcChain.xml><?xml version="1.0" encoding="utf-8"?>
<calcChain xmlns="http://schemas.openxmlformats.org/spreadsheetml/2006/main">
  <c r="B14" i="1"/>
  <c r="B11" l="1"/>
  <c r="B12" s="1"/>
  <c r="B8"/>
  <c r="B6"/>
  <c r="B16" l="1"/>
  <c r="B17" l="1"/>
</calcChain>
</file>

<file path=xl/sharedStrings.xml><?xml version="1.0" encoding="utf-8"?>
<sst xmlns="http://schemas.openxmlformats.org/spreadsheetml/2006/main" count="13" uniqueCount="13">
  <si>
    <t>Disc Dia (mm) =</t>
  </si>
  <si>
    <t>Disc Radius (mm) =</t>
  </si>
  <si>
    <t>Disc Thickness (mm) =</t>
  </si>
  <si>
    <t>Disc k (N/mm) =</t>
  </si>
  <si>
    <t>Valve Spring k (N/mm)</t>
  </si>
  <si>
    <t>y = Disc Deflection (mm) =</t>
  </si>
  <si>
    <t>F impact = Disc Impact Force (N) =</t>
  </si>
  <si>
    <t>Valve Spring Travel (mm) =</t>
  </si>
  <si>
    <t>?</t>
  </si>
  <si>
    <t>Valve Spring PE = (N-mm)</t>
  </si>
  <si>
    <t>Valve Open Spring Extension (mm) =</t>
  </si>
  <si>
    <t>Valve Closed Spring Extension (mm) =</t>
  </si>
  <si>
    <t>E = Material Modulus (Gpa) =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</si>
</sst>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C00000"/>
      <name val="Arial"/>
      <family val="2"/>
    </font>
    <font>
      <b/>
      <sz val="9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/>
    <xf numFmtId="0" fontId="1" fillId="0" borderId="0" xfId="0" applyFont="1"/>
    <xf numFmtId="1" fontId="1" fillId="0" borderId="1" xfId="0" applyNumberFormat="1" applyFont="1" applyBorder="1"/>
    <xf numFmtId="0" fontId="1" fillId="0" borderId="1" xfId="0" applyFont="1" applyBorder="1"/>
    <xf numFmtId="2" fontId="1" fillId="0" borderId="0" xfId="0" applyNumberFormat="1" applyFont="1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1" fontId="3" fillId="0" borderId="0" xfId="0" applyNumberFormat="1" applyFont="1"/>
    <xf numFmtId="2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7"/>
  <sheetViews>
    <sheetView tabSelected="1" workbookViewId="0">
      <selection activeCell="E15" sqref="E15"/>
    </sheetView>
  </sheetViews>
  <sheetFormatPr defaultRowHeight="11.4"/>
  <cols>
    <col min="1" max="1" width="30" style="2" customWidth="1"/>
    <col min="2" max="2" width="9.3984375" style="2" bestFit="1" customWidth="1"/>
    <col min="3" max="16384" width="8.796875" style="2"/>
  </cols>
  <sheetData>
    <row r="2" spans="1:3">
      <c r="A2" s="2" t="s">
        <v>12</v>
      </c>
      <c r="B2" s="3">
        <v>202</v>
      </c>
    </row>
    <row r="4" spans="1:3">
      <c r="A4" s="2" t="s">
        <v>0</v>
      </c>
      <c r="B4" s="4">
        <v>72</v>
      </c>
    </row>
    <row r="5" spans="1:3">
      <c r="A5" s="2" t="s">
        <v>2</v>
      </c>
      <c r="B5" s="4">
        <v>14</v>
      </c>
    </row>
    <row r="6" spans="1:3">
      <c r="A6" s="2" t="s">
        <v>1</v>
      </c>
      <c r="B6" s="4">
        <f>B4/2</f>
        <v>36</v>
      </c>
    </row>
    <row r="8" spans="1:3">
      <c r="A8" s="2" t="s">
        <v>4</v>
      </c>
      <c r="B8" s="11">
        <f>17000/1000</f>
        <v>17</v>
      </c>
    </row>
    <row r="9" spans="1:3">
      <c r="A9" s="2" t="s">
        <v>10</v>
      </c>
      <c r="B9" s="1">
        <v>60</v>
      </c>
    </row>
    <row r="10" spans="1:3" ht="12">
      <c r="A10" s="8" t="s">
        <v>11</v>
      </c>
      <c r="B10" s="10">
        <v>0</v>
      </c>
      <c r="C10" s="9" t="s">
        <v>8</v>
      </c>
    </row>
    <row r="11" spans="1:3" ht="12">
      <c r="A11" s="6" t="s">
        <v>7</v>
      </c>
      <c r="B11" s="7">
        <f>B9-B10</f>
        <v>60</v>
      </c>
      <c r="C11" s="9"/>
    </row>
    <row r="12" spans="1:3">
      <c r="A12" s="6" t="s">
        <v>9</v>
      </c>
      <c r="B12" s="7">
        <f>0.5*B8*B11^2</f>
        <v>30600</v>
      </c>
    </row>
    <row r="13" spans="1:3">
      <c r="B13" s="1"/>
    </row>
    <row r="14" spans="1:3" s="6" customFormat="1">
      <c r="A14" s="6" t="s">
        <v>3</v>
      </c>
      <c r="B14" s="7">
        <f>B2*B5^3/(0.552*B6^2)</f>
        <v>774.80318482733935</v>
      </c>
    </row>
    <row r="16" spans="1:3">
      <c r="A16" s="2" t="s">
        <v>5</v>
      </c>
      <c r="B16" s="5">
        <f>SQRT(2*B12/B14)</f>
        <v>8.8875081596259236</v>
      </c>
    </row>
    <row r="17" spans="1:2">
      <c r="A17" s="2" t="s">
        <v>6</v>
      </c>
      <c r="B17" s="1">
        <f>B14*B16</f>
        <v>6886.0696272571313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Impact Calculation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2019-06-29T16:51:13Z</dcterms:created>
  <dcterms:modified xsi:type="dcterms:W3CDTF">2019-06-29T21:05:06Z</dcterms:modified>
</cp:coreProperties>
</file>